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ЭтаКнига"/>
  <bookViews>
    <workbookView xWindow="-120" yWindow="-120" windowWidth="24240" windowHeight="13140"/>
  </bookViews>
  <sheets>
    <sheet name="Бланк Методички" sheetId="1" r:id="rId1"/>
    <sheet name="Оработка" sheetId="12" state="hidden" r:id="rId2"/>
    <sheet name="Таблица типов" sheetId="13" state="hidden" r:id="rId3"/>
    <sheet name="Печать" sheetId="9" r:id="rId4"/>
  </sheets>
  <calcPr calcId="144525"/>
</workbook>
</file>

<file path=xl/calcChain.xml><?xml version="1.0" encoding="utf-8"?>
<calcChain xmlns="http://schemas.openxmlformats.org/spreadsheetml/2006/main">
  <c r="H3" i="9" l="1"/>
  <c r="G3" i="9"/>
  <c r="F9" i="9" l="1"/>
  <c r="F8" i="9"/>
  <c r="F7" i="9"/>
  <c r="A9" i="9"/>
  <c r="A8" i="9"/>
  <c r="A7" i="9"/>
  <c r="D3" i="12"/>
  <c r="D4" i="12"/>
  <c r="G4" i="12" s="1"/>
  <c r="D5" i="12"/>
  <c r="D6" i="12"/>
  <c r="F14" i="12" s="1"/>
  <c r="D7" i="12"/>
  <c r="D8" i="12"/>
  <c r="D9" i="12"/>
  <c r="F15" i="12" s="1"/>
  <c r="D10" i="12"/>
  <c r="D11" i="12"/>
  <c r="D12" i="12"/>
  <c r="F16" i="12" s="1"/>
  <c r="D13" i="12"/>
  <c r="D14" i="12"/>
  <c r="F17" i="12" s="1"/>
  <c r="D15" i="12"/>
  <c r="D16" i="12"/>
  <c r="D17" i="12"/>
  <c r="F18" i="12" s="1"/>
  <c r="D18" i="12"/>
  <c r="D19" i="12"/>
  <c r="I8" i="12" s="1"/>
  <c r="D20" i="12"/>
  <c r="F19" i="12" s="1"/>
  <c r="D21" i="12"/>
  <c r="D22" i="12"/>
  <c r="G5" i="12" s="1"/>
  <c r="D23" i="12"/>
  <c r="D24" i="12"/>
  <c r="F20" i="12" s="1"/>
  <c r="D25" i="12"/>
  <c r="D26" i="12"/>
  <c r="G6" i="12" s="1"/>
  <c r="D27" i="12"/>
  <c r="D28" i="12"/>
  <c r="F21" i="12" s="1"/>
  <c r="D29" i="12"/>
  <c r="D30" i="12"/>
  <c r="G7" i="12" s="1"/>
  <c r="D31" i="12"/>
  <c r="D2" i="12"/>
  <c r="B3" i="12"/>
  <c r="B4" i="12"/>
  <c r="F4" i="12" s="1"/>
  <c r="B5" i="12"/>
  <c r="I3" i="12" s="1"/>
  <c r="B6" i="12"/>
  <c r="B7" i="12"/>
  <c r="G3" i="12" s="1"/>
  <c r="B8" i="12"/>
  <c r="B9" i="12"/>
  <c r="H3" i="12" s="1"/>
  <c r="B10" i="12"/>
  <c r="F5" i="12" s="1"/>
  <c r="B11" i="12"/>
  <c r="B12" i="12"/>
  <c r="F6" i="12" s="1"/>
  <c r="B13" i="12"/>
  <c r="B14" i="12"/>
  <c r="B15" i="12"/>
  <c r="F7" i="12" s="1"/>
  <c r="B16" i="12"/>
  <c r="B17" i="12"/>
  <c r="B18" i="12"/>
  <c r="F8" i="12" s="1"/>
  <c r="B19" i="12"/>
  <c r="B20" i="12"/>
  <c r="F9" i="12" s="1"/>
  <c r="B21" i="12"/>
  <c r="I5" i="12" s="1"/>
  <c r="B22" i="12"/>
  <c r="B23" i="12"/>
  <c r="F10" i="12" s="1"/>
  <c r="B24" i="12"/>
  <c r="B25" i="12"/>
  <c r="H5" i="12" s="1"/>
  <c r="B26" i="12"/>
  <c r="F11" i="12" s="1"/>
  <c r="B27" i="12"/>
  <c r="B28" i="12"/>
  <c r="F12" i="12" s="1"/>
  <c r="B29" i="12"/>
  <c r="H6" i="12" s="1"/>
  <c r="B30" i="12"/>
  <c r="B31" i="12"/>
  <c r="F13" i="12" s="1"/>
  <c r="B2" i="12"/>
  <c r="F3" i="12" s="1"/>
  <c r="I7" i="12"/>
  <c r="I4" i="12"/>
  <c r="I6" i="12"/>
  <c r="H8" i="12"/>
  <c r="H7" i="12"/>
  <c r="H4" i="12"/>
  <c r="F24" i="12"/>
  <c r="G26" i="12" l="1"/>
  <c r="D9" i="9" s="1"/>
  <c r="G25" i="12"/>
  <c r="D8" i="9" s="1"/>
  <c r="G24" i="12"/>
  <c r="G29" i="12" l="1"/>
  <c r="D7" i="9"/>
  <c r="B3" i="9"/>
  <c r="A28" i="9" l="1"/>
  <c r="A13" i="9"/>
  <c r="B4" i="9"/>
</calcChain>
</file>

<file path=xl/sharedStrings.xml><?xml version="1.0" encoding="utf-8"?>
<sst xmlns="http://schemas.openxmlformats.org/spreadsheetml/2006/main" count="202" uniqueCount="194">
  <si>
    <t>Фамилия, имя</t>
  </si>
  <si>
    <t>ФИО</t>
  </si>
  <si>
    <t>Дата</t>
  </si>
  <si>
    <t>5 Б</t>
  </si>
  <si>
    <t>5 А</t>
  </si>
  <si>
    <t>5 В</t>
  </si>
  <si>
    <t>Внимательно прочитайте каждый вопрос. Выберите один вариант ответа, который соответствует Вашему мнению.</t>
  </si>
  <si>
    <t>Любишь ли ты шум и суету вокруг себя?</t>
  </si>
  <si>
    <t>Часто ли ты нуждаешься в друзьях, которые могли бы тебя поддержать?</t>
  </si>
  <si>
    <t>Ты всегда находишь быстрый ответ, когда тебя о чем-нибудь просят?</t>
  </si>
  <si>
    <t>Бывает ли так, что ты раздражен чем-нибудь?</t>
  </si>
  <si>
    <t>Часто ли у тебя меняется настроение?</t>
  </si>
  <si>
    <t>Верно ли, что тебе легче и приятнее с книгами, чем с ребятами?</t>
  </si>
  <si>
    <t>Часто ли тебе мешают уснуть разные мысли?</t>
  </si>
  <si>
    <t>Ты всегда делаешь так, как тебе говорят?</t>
  </si>
  <si>
    <t>Любишь ли ты подшучивать над кем-нибудь?</t>
  </si>
  <si>
    <t>Можешь ли ты сказать о себе, что ты веселый, живой человек?</t>
  </si>
  <si>
    <t>Ты когда-нибудь чувствовал себя несчастным, хотя для этого не было настоящей причины?</t>
  </si>
  <si>
    <t>Ты когда-нибудь нарушал правила поведения в школе?</t>
  </si>
  <si>
    <t>Верно ли, что ты часто раздражен чем-нибудь?</t>
  </si>
  <si>
    <t>Нравится ли тебе все делать в быстром темпе? (Если же наоборот, ты склонен к неторопливости, ответь «нет».)</t>
  </si>
  <si>
    <t>Ты переживаешь из-за всяких страшных событий, которые чуть было не произошли, хотя все кончилось хорошо?</t>
  </si>
  <si>
    <t>Ты можешь доверить любую тайну?</t>
  </si>
  <si>
    <t>Можешь ли ты без особого труда внести оживление в скучную компанию сверстников?</t>
  </si>
  <si>
    <t>Бывает ли так, что у тебя без всякой причины (физические нагрузки) сильно бьется сердце?</t>
  </si>
  <si>
    <t>Делаешь ли ты обычно первый шаг для того, чтобы подружиться с кем-нибудь?</t>
  </si>
  <si>
    <t>Ты когда-нибудь говорил неправду?</t>
  </si>
  <si>
    <t>Ты легко расстраиваешься, когда критикуют тебя и твою работу?</t>
  </si>
  <si>
    <t>Ты часто шутишь и рассказываешь смешные истории своим друзьям?</t>
  </si>
  <si>
    <t>Ты часто чувствуешь себя усталым?</t>
  </si>
  <si>
    <t>Ты всегда сначала делаешь уроки, а все остальное потом?</t>
  </si>
  <si>
    <t>Ты обычно весел и всем доволен?</t>
  </si>
  <si>
    <t>Обидчив ли ты?</t>
  </si>
  <si>
    <t>Ты очень любишь общаться с другими ребятами?</t>
  </si>
  <si>
    <t>Всегда ли ты выполняешь просьбы родных о помощи по хозяйству?</t>
  </si>
  <si>
    <t>У тебя бывают головокружения?</t>
  </si>
  <si>
    <t>Бывает ли так, что твои действия и поступки ставят других людей в неловкое положение?</t>
  </si>
  <si>
    <t>Ты часто чувствуешь, что тебе что-нибудь надоело?</t>
  </si>
  <si>
    <t>Любишь ли ты иногда похвастаться?</t>
  </si>
  <si>
    <t>Ты чаще всего сидишь и молчишь, когда попадаешь в общество незнакомых людей?</t>
  </si>
  <si>
    <t>Волнуешься ли ты иногда так, что не можешь усидеть на месте?</t>
  </si>
  <si>
    <t>Ты обычно быстро принимаешь решения?</t>
  </si>
  <si>
    <t>Ты никогда не шумишь в классе, даже когда нет учителя?</t>
  </si>
  <si>
    <t>Тебе часто снятся страшные сны?</t>
  </si>
  <si>
    <t>Можешь ли ты дать волю чувствам и повеселиться в обществе друзей?</t>
  </si>
  <si>
    <t>Тебя легко огорчить?</t>
  </si>
  <si>
    <t>Случалось ли тебе плохо говорить о ком-нибудь?</t>
  </si>
  <si>
    <t>Верно ли, что ты обычно говоришь и действуешь быстро, не особенно обдумывая?</t>
  </si>
  <si>
    <t>Если ты оказываешься в глупом положении, то потом долго переживаешь?</t>
  </si>
  <si>
    <t>Тебе очень нравятся шумные и веселые игры?</t>
  </si>
  <si>
    <t>Ты всегда ешь то, что тебе подают?</t>
  </si>
  <si>
    <t>Тебе трудно ответить «нет», когда тебя о чем-нибудь просят?</t>
  </si>
  <si>
    <t>Ты любишь часто ходить в гости?</t>
  </si>
  <si>
    <t>Бывают ли такие моменты, когда тебе не хочется жить?</t>
  </si>
  <si>
    <t>Был ли ты когда-нибудь груб с родителями?</t>
  </si>
  <si>
    <t>Считают ли тебя ребята веселым и живым человеком?</t>
  </si>
  <si>
    <t>Ты часто отвлекаешься, когда делаешь уроки?</t>
  </si>
  <si>
    <t>Ты чаще сидишь и смотришь, чем принимаешь активное участие в общем веселье?</t>
  </si>
  <si>
    <t>Тебе обычно бывает трудно уснуть из-за разных мыслей?</t>
  </si>
  <si>
    <t>Бываешь ли ты совершенно уверен, что сможешь справиться с делом, которое должен выполнить?</t>
  </si>
  <si>
    <t>Бывает ли, что ты чувствуешь себя одиноким?</t>
  </si>
  <si>
    <t>Ты стесняешься заговорить первым с новыми людьми?</t>
  </si>
  <si>
    <t>Ты часто спохватываешься, когда уже поздно что-нибудь исправить?</t>
  </si>
  <si>
    <t>Когда кто-нибудь из ребят кричит на тебя, ты тоже кричишь в ответ?</t>
  </si>
  <si>
    <t>Бывает ли так, что иногда ты чувствуешь себя веселым или печальным без всякой причины?</t>
  </si>
  <si>
    <t>Ты считаешь, что трудно получить настоящее удовольствие от оживленной компании сверстников?</t>
  </si>
  <si>
    <t>Тебе часто приходится волноваться из-за того, что ты сделал что-нибудь не подумав?</t>
  </si>
  <si>
    <t>Да</t>
  </si>
  <si>
    <t>Нет</t>
  </si>
  <si>
    <t>Ответы</t>
  </si>
  <si>
    <t>Шкалы</t>
  </si>
  <si>
    <t>Ответ "Да"</t>
  </si>
  <si>
    <t>Ответ "Нет"</t>
  </si>
  <si>
    <t>Экстраверсия (Э)</t>
  </si>
  <si>
    <t>Нейротизм (Н)</t>
  </si>
  <si>
    <t>"Ложь"</t>
  </si>
  <si>
    <t>1, 3, 9, 11, 14, 17, 19, 22, 25, 27, 30, 35, 38, 41, 43, 46, 49, 53, 57</t>
  </si>
  <si>
    <t>2, 5, 7, 10, 13, 15, 18, 21, 23, 26, 29, 31, 34, 37, 39, 42, 45, 47, 50, 52, 54, 56, 58, 60</t>
  </si>
  <si>
    <t>6, 33, 51, 55, 59</t>
  </si>
  <si>
    <t>4, 12, 20, 32, 40, 48</t>
  </si>
  <si>
    <t>8, 16, 24, 28, 36, 44</t>
  </si>
  <si>
    <t>Нормативы для подростков 12-17 лет</t>
  </si>
  <si>
    <t>11 - 14</t>
  </si>
  <si>
    <t>4 - 5</t>
  </si>
  <si>
    <t>10 - 15</t>
  </si>
  <si>
    <t>Безмятежный, мирный, невозмутимый. В группе скромен. Дружбу не навязывает, но и не отвергает, если ему предложат. Склонен к упрямству, если ощущает свою правоту. Не смешлив. Речь спокойная. Терпелив. Хладнокровен.</t>
  </si>
  <si>
    <t>Характерологические проявления</t>
  </si>
  <si>
    <t>Воспитателей беспокоят мало, а значит, всегда страдают от невнимания педагогов, тренеров, начальников. Главное в подходе – повысить самооценку, привлекая внимание группы к данному человеку. Желательно, чтобы у индивида была возможность выбора темпа работы. Необходимо подчеркивать ценность таких качеств, как скромность, хладнокровие.</t>
  </si>
  <si>
    <t>Путь коррекции</t>
  </si>
  <si>
    <t>Тип № 2. Э: 20-24; Н: 0-4</t>
  </si>
  <si>
    <t>Радостный, общительный, разговорчивый. Любит быть на виду. Оптимист, верит в успех. Легко прощает обиды, превращает конфликты в шутку. Впечатлителен, любит новизну. Пользуется общей любовью. Однако поверхностен, беспечен, прихотлив. Артистичен. Не умеет добиваться результата (увлекается, но быстро остывает).</t>
  </si>
  <si>
    <t>Тип № 3. Э: 20-24; Н: 20-24</t>
  </si>
  <si>
    <t>Активный, имеет хорошо развитые бойцовские качества. Насмешлив. Стремится общаться со всеми на равных. Очень честолюбив. В случае несогласия с позицией более старшего принимает активную противоборствующую позицию. Не выносит безразличия к себе.</t>
  </si>
  <si>
    <t>Основная тактика – подчеркнутое уважение. Взаимоотношения следует строить на убеждении, спокойном, доброжелательном тоне общения. При аффективном поведении возможна ироническая реакция. Не следует выяснять отношения в момент конфликта. Лучше обсудить проблемы позже, в спокойной ситуации. При этом желательно акцентировать внимание на проблеме и на возможности решить ее без особого эмоционального напряжения. Подросткам данного типа необходимо дать возможность проявить организаторские способности, а также реализовать энергетический потенциал (спортивные достижения и т.п.).</t>
  </si>
  <si>
    <t>Тип № 1. Э: 0-4; Н: 0-4</t>
  </si>
  <si>
    <t>Тип № 4. Э: 0-4; Н: 20-24</t>
  </si>
  <si>
    <t>Тип неспокойный, настороженный, неуверенный в себе. Ищет опеки. Необщителен, поэтому имеет смещенные оценки и самооценки. Высокоранимый. Адаптация идет длительное вемя, поэтому действия замедленны. Не любит активный образ жизни. Созерцатель. Часто бывает склонен к философии. Легко драматизирует ситуацию.</t>
  </si>
  <si>
    <t>Стремиться поддержать. Оградить от насмешек. Выделять положительные стороны (вдумчивость, склонность к монотонной деятельности). Подобрать деятельность, не требующую активного общения, строгой временной регламентации, а также не включенную в жесткую систему субординации. Активизировать интерес к окружающим. Исподволь сводить с людьми доброжелательно-энергичными.</t>
  </si>
  <si>
    <t>Шкала</t>
  </si>
  <si>
    <t>Баллы</t>
  </si>
  <si>
    <t>Норма для подростка 12 - 17 лет</t>
  </si>
  <si>
    <t>Интерпретация психологического типа</t>
  </si>
  <si>
    <t>Экспресс-диагностика характерологических особенностей личности (Н.Айзенк в модификации Т.В.Матолиной)</t>
  </si>
  <si>
    <t>Тип:</t>
  </si>
  <si>
    <t>Тип № 5. Э: 0-4; Н: 4-8</t>
  </si>
  <si>
    <t>Созерцателен, спокоен. Имеет низкий уровень заинтересованности в реальной жизни, а значит, и низкие достижения. Направлен на внутренние выдуманные или вычитанные коллизии. Послушно-безразличен.</t>
  </si>
  <si>
    <t>Остро нуждается в повышении самооценки, это разрушает безразличие и повышает уровень притязаний, а, следовательно, качество работы или учебы. Желательно найти сильные стороны (способности, задатки), чтобы как-то увлечь работой.</t>
  </si>
  <si>
    <t>Тип №6. Э: 0-4; Н: 16-20</t>
  </si>
  <si>
    <t>Сдержанный, робкий, чувствительный, стесняется в незнакомой ситуации. Неуверенный, мечтательный. Любит философствовать, не любит многолюдья. Склонен к сомнениям. Мало верит в свои силы. В целом уравновешен. Не склонен паниковать и драматизировать ситуацию. Тревожный. Часто пребывает в нерешительности, склонен к фантазиям.</t>
  </si>
  <si>
    <t>Стараться поддерживать, опекать, подчеркивать перед группой положительные качества и проявления (серьезность, воспитанность, чуткость). Можно увлечь идеей (например, помощи кому-то более слабому). Этоповысит самооценку, даст повод к более оптимистическому ощущению жизни.</t>
  </si>
  <si>
    <t>Тип №7. Э: 0-4; Н: 8-16</t>
  </si>
  <si>
    <t>Человек скромный, активный, направленный на дело. Справедливый, преданный друг. Очень хороший, умелый помощник, но плохой организатор. Застенчив. Предпочитает оставаться в тени. В компаниях, как правило, не состоит. Дружит вдвоем. Взаимоотношениям придает большое значение. Иногда скучновато-морализирующий.</t>
  </si>
  <si>
    <t>В деятельности желательно предоставить свободный режим; поощрять, это активизирует инициативу. Постараться помочь раскрепоститься, чтобы действовал самостоятельно, а не по указке (по природе подчиняем). Избегать публичной критики. Внушать уверенность в своих силах и правах. Не допускать слепой веры в чейлибо авторитет.</t>
  </si>
  <si>
    <t>Тип №8. Э: 4-8; Н: 0-4</t>
  </si>
  <si>
    <t>Человек спокойный, склонный к общению в компаниях. Эстетически одаренный. Скорее созерцатель, чем деятель. Уравновешенный. Безразличен к успехам. Любит жить «как все». Во взаимоотношениях ровен, но глубоко переживать не умеет. Легко избегает конфликтов.</t>
  </si>
  <si>
    <t>Главная задача – активизировать потребность к деятельности. Найти занятие, способное заинтересовать его (скорее это нечто, связанное с художественными проявлениями). Поощрять успехи. Желательно чаще общаться с подростком, обращая внимание на развитие социального интеллекта.</t>
  </si>
  <si>
    <t>Тип №9. Э: 8-16; Н: 0-4</t>
  </si>
  <si>
    <t>Активный, жизнерадостный. Общительный. В общении неразборчив. Легко попадает в асоциальные группировки вследствие плохой сопротивляемости дезорганизующим условиям. Склонен к новизне, любознательный. Социальный интеллект развит слабо. Не развито умение выносить адекватные оценки и самооценки. Часто не имеет твердых принципиальных установок. Энергичен. Доверчив</t>
  </si>
  <si>
    <t>Режим желателен более жесткий, мобилизующий. Установить доброжелательные отношения, но подросток должен чувствовать, что за ним наблюдают. Стремиться направлять энергию на полезное дело (например, увлечь глобальной идеей достичь чего-то – поступить в вуз и т. п.). Однако в этом случае необходимо распла нировать предстоящую работу, фиксировать сроки и объемы и жестко контролировать выполнение. Подростка данного типа желательно ввести в состав группы или бригады с сильным лидером и позитивными установками.</t>
  </si>
  <si>
    <t>Тип №10. Э: 16-20; Н: 0-4</t>
  </si>
  <si>
    <t>Поддерживать усилия, направленные на достижение интересных целей (у самого хватает инициативы выбрать какое-то занятие или цель, но не хватает упорства). Поощрять артистизм, но не допускать до клоунства.</t>
  </si>
  <si>
    <t>Артистичен. Любит рассказывать. Недостаточно настойчив. Общителен. Неглубок. Уравновешен.</t>
  </si>
  <si>
    <t>Тип №11. Э: 20-24; Н: 4-8</t>
  </si>
  <si>
    <t>Активный, общительный, благородный, честолюбивый. Легко соглашается на рискованные развлечения. Не всегда разборчив в друзьях, в средствах достижения цели. Благороден. Часто бывает эгоистичен. Обаятелен. Имеет организаторские склонности.</t>
  </si>
  <si>
    <t>Поощрять и развивать организаторские склонности. Может быть лидером, но нуждается в контроле. Удерживать от зазнайства. Лидерское положение в коллективе легко выправляет разболтанность, лень. Любит быть «на коне». В случае необходимости можно допускать коллективную критику.</t>
  </si>
  <si>
    <t>Тип №12. Э: 20-24; Н: 8-16</t>
  </si>
  <si>
    <t>Легко подчиняется дисциплине. Обладает чувством собственного достоинства. Организатор. Склонен к искусству, спорту. Активен. Влюбчив. Легко увлекается людьми и событиями. Впечатлителен.</t>
  </si>
  <si>
    <t>Лидер по натуре, как в эмоциональной, так и в деловой сфере. Необходимо поддерживать лидерские усилия, помогать, направлять в деловом и личностном плане.</t>
  </si>
  <si>
    <t>Тип №13. Э: 20-24; Н: 16-20</t>
  </si>
  <si>
    <t>Сложный тип. Тщеславен. Энергичен. Жизнерадостен. Как правило, не имеет высокой духовной направленности. Погружен в житейские радости. Во главу угла ставит бытовые потребности. Преклоняется перед подвижностью. Всеми силами стремится достичь удачи, успеха, выгоды. Презирает неудачников. Общительный, демонстративный. Жестко выдвигает свои требования.</t>
  </si>
  <si>
    <t>Цель старшего – держать подростка «в рамках», так как тот склонен зазнаваться, подчинять себе окружающих. Действовать лучше спокойно и твердо. Выделять других, подчеркивая их положительные личностные качества. Можно предложить роль организатора, при этом требовать выполнения обязанностей. Желательно эстетическое воспитание.</t>
  </si>
  <si>
    <t>Тип №14. Э: 16-20; Н: 20-24</t>
  </si>
  <si>
    <t>Властный, мнительный, подозрительный, педантичный. Всегда стремится к первенству. Мелочный. Наслаждается любым проявлением превосходства. Язвительно-желчен. Склонен к насмешке над более слабыми. Мстителен, пренебрежителен, деспотичен. Легко утомляется.</t>
  </si>
  <si>
    <t>Нельзя относиться равнодушно. Можно относиться дружелюбно, можно – с иронией. Нужно дать возможность занять лидерское положение, однако при этом следует выбрать пост, на котором он больше внимания уделял бы бумагам, чем людям. Поощрять волю и упорство. При этом подростку желательно воспитывать в себе позитивное эмоциональное отношение к окружающим и позитивные установки.</t>
  </si>
  <si>
    <t>Тип №15. Э: 8-16; Н: 20-24</t>
  </si>
  <si>
    <t>Вечно недовольный, ворчливый, склонный к придиркам. Мелочно-требовательный. К язвительности не склонен. Легко обижается по пустякам. Часто бывает хмурым, раздражительным. Завистлив. В делах неуверенный. В отношениях – подчиненный. Перед трудностями пасует. В группе, классе держится в стороне. Злопамятен. Друзей не имеет. Сверстниками командует. Голос тихий, резкий.</t>
  </si>
  <si>
    <t>Желательно наладить хотя бы минимальные взаимоотношения. Это легче сделать, основываясь на мнительности данного человека. Можно интересоваться его самочувствием, успехами в доверительной беседе. В качестве общественной нагрузки, позволяющей иметь опору во взаимоотношениях, можно дать канцелярскую работу (педантические свойства позволят делать ее хорошо). Поощрить за исполнительность при всем коллективе, что позволит как-то наладить отношения со сверстниками. Подростки такого типа требуют постоянного внимания и индивидуального взаимодействия.</t>
  </si>
  <si>
    <t>Тип №16. Э: 4-8; Н: 20-24</t>
  </si>
  <si>
    <t>Высокочувствительный тип, недоверчивый, затаенно-страстный, молчаливый, замкнуто-обидчивый. Самолюбивый, независимый, отличается критическим складом ума. Пессимист. Склонен к обобщенному мышлению. Часто бывает не уверен в себе.</t>
  </si>
  <si>
    <t>В подходе желательны оберегающий режим, поощрения при одноклассниках, доброжелательность, уважительность. Следует поддерживать справедливые критические суждения, но избегать развития у подростка морализирования и критиканства.</t>
  </si>
  <si>
    <t>Тип №17. Э: 16-20; Н: 4-8</t>
  </si>
  <si>
    <t>Очень эмоционален. Восторженный, жизнерадостный, общительный, влюбчивый. В контактах неразборчив, дружески настроен ко всем. Непостоянен, наивен, ребячлив, нежен. Пользуется симпатией окружающих. Фантазер. Не стремится к лидерству, предпочитая интимно-дружеские связи.</t>
  </si>
  <si>
    <t>Поддерживать положительный настрой. Желательно развивать эстетические склонности, поддерживать увлечения (поощрять, интересоваться, предлагать выступить перед классом, группой). Обратить внимание на выработку волевых качеств (настойчивости, уровня притязаний).</t>
  </si>
  <si>
    <t>Тип №18. Э: 4-8; Н: 16-20</t>
  </si>
  <si>
    <t>Эмпатичный. Очень жалостливый, склонный поддерживать слабых, предпочитает интимно-дружеские контакты. Настроение чаще бывает спокойное, пониженное. Скромный. Застенчив. Не уверен в себе. Созерцатель. Легко становится настороженным и подозрительным в неблагоприятных условиях.</t>
  </si>
  <si>
    <t>Рекомендуется наладить щадяще-развивающий режим. Контролировать исподволь, относиться спокойно, доброжелательно. Помогать в трудных ситуациях, которыми в данном случае являются достижение цели, формирование активной позиции, налаживание контактов (со сверстниками и взрослыми). Исключить публичное обсуждение, если возможны негативные оценки.</t>
  </si>
  <si>
    <t>Тип №19. Э: 4-8; Н: 4-8</t>
  </si>
  <si>
    <t>Спокойный тип. Молчаливый, рассудительный. Замедленно-деятельный, очень последовательный, самостоятельный, независимый, кропотливый. Беспристрастный, скромный, малоэмоциональный. Иногда бывает отвлечен от реальности.</t>
  </si>
  <si>
    <t>У подростков данного типа надо постараться повысить самооценку, развить систему притязаний, раскрыть склонности и способности. Заинтересовать чем-то можно, дав какую-либо работу с высокой личной ответственностью (деятельность должна быть связана больше с бумагами, чем с людьми). Подростки такого типа нуждаются в советах по разным вопросам, но выраженных в деликатной форме.</t>
  </si>
  <si>
    <t>Тип №20. Э: 16-20; Н: 16-20</t>
  </si>
  <si>
    <t>Очень демонстративен, не умеет сопереживать. Эмоционально беден. Любит противопоставлять себя коллективу. Очень напорист в достижении значимых для себя ценностей. Ценит престиж. Часто бывает фальшив. Практичен.</t>
  </si>
  <si>
    <t>Режим взаимодействия мягкий, терпимый, чтобы не обострять негативные качества. Вовлечь в спортивные или технические занятия, чтобы подростки могли перевести энергетику в позитивное русло, а потребность в борьбе за первенство – в приемлемую форму. Желательно эстетическое воспитание. Необходимо вовлекать в позитивные социальные группы с сильным влиятельным лидером.</t>
  </si>
  <si>
    <t>Тип №21. Э: 12-16; Н: 8-12</t>
  </si>
  <si>
    <t>Очень энергичен, жизнерадостен. Любимец публики. Считается, что подростки такого типа счастливцы. Действительно, они часто очень одарены, легко учатся, артистичны, неутомимы. Однако наличие этих качеств часто имеет негативные результаты. Подростки (молодые люди) с детства привыкают, что им все доступно. В результате не учатся серьезно работать над достижением цели. Легко все бросают, часто прерывают дружбу. Поверхностны. Имеют довольно низкий социальный интеллект.</t>
  </si>
  <si>
    <t>Требуют доброжелательного отношения. В коллективе не стоит выбирать на лидерские должности (лучше почаще предлагать разовые поручения организаторского типа). Строго требовать выполнения поручений. Желательно вместе с подростком найти какую-то значимую цель (например, овладеть иностранным языком), разбить на периоды срок исполнения, расписать по времени задачи и контролировать выполнение. Это, с одной стороны, поможет добиться поставленной цели, а с другой стороны, приучит к упорядоченной работе.</t>
  </si>
  <si>
    <t>Тип №22. Э: 8-12; Н: 8-12</t>
  </si>
  <si>
    <t>Очень пассивно-безразличный. Уверен в себе. В отношении к окружающим жестко требователен. Злопамятен. Часто проявляет пассивное упрямство. Очень педантичен, мелочен. Рассудителен, хладнокровен. К чужому мнению относится безразлично. Ригиден, предпочитает привычные дела и монотонность быта. Интонации речи маловыразительны. Малоэстетичен.</t>
  </si>
  <si>
    <t>Создать у подростка ощущение, что он интересен воспитателю (тренеру и т. д.). Следует интересоваться мелочами быта, самочувствия. Среди общественных поручений желательно выбрать что-то, требующее аккуратного исполнения (ведение журнала или табеля, учет чего-то и т. п.). Необходимо хвалить за исполнительность. Помогать в выборе занятий (желательно индивидуальные, а не групповые виды спорта или художественной самодеятельности).</t>
  </si>
  <si>
    <t>Тип №23. Э: 16-20; Н: 8-12</t>
  </si>
  <si>
    <t>Общительный, активный, инициативный, увлекающийся. При этом умеет управлять собой. Умеет добиваться намеченной цели. Честолюбив. Любит лидировать и умеет быть организатором. Пользуется доверием и искренним уважением окружающих. Характер легкий. Эстетичен, ровно оживлен.</t>
  </si>
  <si>
    <t>Создать возможность для лидерства. Помогать в решении групповых и индивидуальных задач. Следить за тем, чтобы нагрузка (учебная, производственная и общественная) была в разумных пределах.</t>
  </si>
  <si>
    <t>Тип №24. Э: 12-16; Н: 4-8</t>
  </si>
  <si>
    <t>Активный, уравновешенный тип. Энергичен. Среднеобщителен. Привязчив к немногочисленным друзьям. Упорядочен. Умеет ставить перед собой задачи и добиваться решений. Не склонен к соперничеству. Иногда обидчив.</t>
  </si>
  <si>
    <t>Предпочитает спокойное доверительное отношение окружающих. Желательно отлаживание четких деловых контактов.</t>
  </si>
  <si>
    <t>Тип №25. Э: 8-12; Н: 4-8</t>
  </si>
  <si>
    <t>Активный, иногда взрывчатый, иногда беспечно-веселый. Часто бывает спокойно-безразличен. Инициативы почти не проявляет, действует по указке. Пассивен в социальных контактах. К глубоким эмоциональным переживаниям не расположен. Склонен к монотонной кропотливой работе.</t>
  </si>
  <si>
    <t>Желательно спокойно-деловое отношение. Лучше находить и рекомендовать индивидуальные занятия. Такие люди хорошо справляются с административной работой.</t>
  </si>
  <si>
    <t>Тип №26. Э: 4-8; Н: 8-12</t>
  </si>
  <si>
    <t>Спокоен, уравновешен, терпелив, педантичен. Честолюбив. Целеустремлен. Имеет твердые принципы. Временами обидчив.</t>
  </si>
  <si>
    <t>Такие люди любят доверительные отношения, спокойный темп работы. Не склонны к панибратству. Желательно поощрять при классе (группе) за аккуратность, исполнительность. Работать над повышением уверенности в своих действиях.</t>
  </si>
  <si>
    <t>Тип №27. Э: 4-8; Н: 12-16</t>
  </si>
  <si>
    <t>Уравновешенно-меланхоличный. Тонко чувствующий. Привязчивый; ценит доверительно-интимные отношения, спокойный. Ценит юмор. В целом – оптимист. Иногда паникует, иногда впадает в депрессии. Однако чаще спокойно-задумчив.</t>
  </si>
  <si>
    <t>Создать обстановку активно-спокойной деятельности. Желательно избегать жесткой регламентации. Рекомендовать эстетические и литературные понятия.</t>
  </si>
  <si>
    <t>Тип №28. Э: 8-12; Н: 16-20</t>
  </si>
  <si>
    <t>Меланхоличный, честолюбивый, упорный, серьезный. Иногда склонен к уныло-тревожному настроению. Дружит с немногочисленным кругом людей. Необидчив, но иногда мнителен. Самостоятелен в решениях относительно принципиальных вопросов, но зависим от близких в эмоциональной жизни.</t>
  </si>
  <si>
    <t>Рекомендуется направлять усилия на повышение самооценки, укреплять уверенность в себе.</t>
  </si>
  <si>
    <t>Тип №29. Э: 12-16; Н: 16-20</t>
  </si>
  <si>
    <t>Жестко требователен к окружающим: упрям, горд, очень честолюбив. Энергичен, общителен, часто пребывает в боевитом настроении. Неудачи скрывает. Любит быть на виду. Хладнокровен.</t>
  </si>
  <si>
    <t>Взаимоотношения строить на основе уважения, высокой требовательности. Можно посмеиваться над недостатками, если подросток заносчив.</t>
  </si>
  <si>
    <t>Тип №30. Э: 16-20; Н: 12-16</t>
  </si>
  <si>
    <t>Гордый, стремится к первенству, злопамятен. Стремится к лидерству во всем. Энергичен, упорен. Спокойный, расчетливый. Любит риск, непреклонен в достижениях. Не лишен артистизма, хотя и суховат.</t>
  </si>
  <si>
    <t>Не допускать зазнайства. Поддерживать в позитивных усилиях. Помогать в лидерстве, не допускать командный стиль отношений. Нейтрализовать озлобленность. Развивать социальный интеллект.</t>
  </si>
  <si>
    <t>Тип №31. Э: 8-12; Н: 12-16</t>
  </si>
  <si>
    <t>Застенчив, не завистлив, стремится к самостоятельности, привязчив. Доброжелателен. С близкими людьми проявляет наблюдательность, чувство юмора. Склонен к глубоким доверительным отношениям. Избегает ситуаций риска, опасности. Не выносит навязанный темп. Иногда склонен к быстрым решениям. Часто раскаивается в своих поступках. В неудачах обвиняет только себя.</t>
  </si>
  <si>
    <t>Обеспечить спокойную, доброжелательную обстановку. Стараться вовлекать в активное решение деловых вопросов. Поощрять социальную активность, вовлекать в участие в каких-либо мероприятиях (семинарах, конференциях и т. п.).</t>
  </si>
  <si>
    <t>Тип №32. Э: 12-16; Н: 12-16</t>
  </si>
  <si>
    <t>Честолюбив, неудачи не снижают уверенности в себе. Заносчив. Злопамятен. Энергичен. Упорен. Целеустремлен. Склонен к конфликтности. Не уступает, даже если не прав. Мук совести не испытывает. В общении не склонен к сопереживанию. Ценит только информативность. Эмоционально ограниченный тип.</t>
  </si>
  <si>
    <t>Не поддерживать в конфликтных ситуациях. Воздействовать через честолюбие. Отношения поддерживать ровные, пытаясь исподволь развивать социальный интеллект.</t>
  </si>
  <si>
    <t>Путь коррекции:</t>
  </si>
  <si>
    <t>Характерологические проявления:</t>
  </si>
  <si>
    <t>http://eschool.by/psy</t>
  </si>
  <si>
    <t>Пол</t>
  </si>
  <si>
    <t>Мальчик</t>
  </si>
  <si>
    <t>Девочка</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</si>
</sst>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alibri"/>
      <family val="2"/>
      <charset val="204"/>
      <scheme val="minor"/>
    </font>
    <font>
      <sz val="20"/>
      <color theme="1"/>
      <name val="Calibri"/>
      <family val="2"/>
      <scheme val="minor"/>
    </font>
    <font>
      <b/>
      <sz val="14"/>
      <color theme="1"/>
      <name val="Calibri"/>
      <family val="2"/>
      <charset val="204"/>
      <scheme val="minor"/>
    </font>
    <font>
      <b/>
      <sz val="18"/>
      <color theme="1"/>
      <name val="Calibri"/>
      <family val="2"/>
      <charset val="204"/>
      <scheme val="minor"/>
    </font>
    <font>
      <sz val="14"/>
      <color theme="1"/>
      <name val="Calibri"/>
      <family val="2"/>
      <scheme val="minor"/>
    </font>
    <font>
      <b/>
      <i/>
      <sz val="14"/>
      <color theme="1"/>
      <name val="Calibri"/>
      <family val="2"/>
      <scheme val="minor"/>
    </font>
    <font>
      <i/>
      <sz val="11"/>
      <name val="Calibri"/>
      <family val="2"/>
      <charset val="204"/>
      <scheme val="minor"/>
    </font>
    <font>
      <b/>
      <sz val="16"/>
      <color rgb="FF000000"/>
      <name val="Cambria"/>
      <family val="1"/>
      <charset val="204"/>
    </font>
    <font>
      <sz val="20"/>
      <color rgb="FFFF0000"/>
      <name val="Cambria"/>
      <family val="1"/>
      <charset val="204"/>
    </font>
    <font>
      <i/>
      <sz val="14"/>
      <color theme="1"/>
      <name val="Calibri"/>
      <family val="2"/>
      <charset val="204"/>
      <scheme val="minor"/>
    </font>
    <font>
      <sz val="12"/>
      <color theme="1"/>
      <name val="Calibri"/>
      <family val="2"/>
      <charset val="204"/>
      <scheme val="minor"/>
    </font>
    <font>
      <sz val="14"/>
      <color theme="1"/>
      <name val="Calibri"/>
      <family val="2"/>
      <charset val="204"/>
      <scheme val="minor"/>
    </font>
    <font>
      <sz val="16"/>
      <color theme="1"/>
      <name val="Calibri"/>
      <family val="2"/>
      <charset val="204"/>
      <scheme val="minor"/>
    </font>
    <font>
      <u/>
      <sz val="11"/>
      <color theme="10"/>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4" fillId="0" borderId="0" applyNumberFormat="0" applyFill="0" applyBorder="0" applyAlignment="0" applyProtection="0"/>
  </cellStyleXfs>
  <cellXfs count="63">
    <xf numFmtId="0" fontId="0" fillId="0" borderId="0" xfId="0"/>
    <xf numFmtId="0" fontId="2" fillId="0" borderId="0" xfId="0" applyFont="1" applyAlignment="1">
      <alignment vertical="center"/>
    </xf>
    <xf numFmtId="0" fontId="5" fillId="0" borderId="0" xfId="0" applyFont="1" applyFill="1" applyBorder="1" applyAlignment="1">
      <alignment vertical="center"/>
    </xf>
    <xf numFmtId="0" fontId="6" fillId="0" borderId="0" xfId="0" applyFont="1" applyFill="1" applyBorder="1" applyAlignment="1"/>
    <xf numFmtId="0" fontId="0" fillId="0" borderId="0" xfId="0" applyBorder="1" applyAlignment="1"/>
    <xf numFmtId="0" fontId="0" fillId="0" borderId="0" xfId="0" applyProtection="1">
      <protection locked="0"/>
    </xf>
    <xf numFmtId="0" fontId="3" fillId="2" borderId="1" xfId="0" applyFont="1" applyFill="1" applyBorder="1" applyAlignment="1" applyProtection="1">
      <alignment horizontal="center" vertical="center"/>
    </xf>
    <xf numFmtId="0" fontId="0" fillId="0" borderId="0" xfId="0" applyAlignment="1">
      <alignment horizontal="left"/>
    </xf>
    <xf numFmtId="0" fontId="0" fillId="0" borderId="0" xfId="0" applyProtection="1"/>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horizontal="center" vertical="center"/>
    </xf>
    <xf numFmtId="0" fontId="1" fillId="0" borderId="0" xfId="0" applyFont="1" applyBorder="1"/>
    <xf numFmtId="0" fontId="1" fillId="0" borderId="0" xfId="0" applyFont="1"/>
    <xf numFmtId="0" fontId="12" fillId="0" borderId="1" xfId="0" applyFont="1" applyFill="1" applyBorder="1" applyAlignment="1">
      <alignment horizontal="left" vertical="center" indent="1"/>
    </xf>
    <xf numFmtId="0" fontId="0" fillId="0" borderId="1" xfId="0" applyBorder="1"/>
    <xf numFmtId="0" fontId="0" fillId="0" borderId="1" xfId="0" applyBorder="1" applyAlignment="1">
      <alignment horizontal="left" vertical="center"/>
    </xf>
    <xf numFmtId="0" fontId="0" fillId="0" borderId="2" xfId="0" applyBorder="1" applyAlignment="1">
      <alignment horizontal="center" vertical="center"/>
    </xf>
    <xf numFmtId="0" fontId="0" fillId="0" borderId="1" xfId="0" applyBorder="1" applyAlignment="1">
      <alignment horizontal="left" vertical="center" wrapText="1"/>
    </xf>
    <xf numFmtId="0" fontId="0" fillId="0" borderId="0" xfId="0" applyBorder="1"/>
    <xf numFmtId="0" fontId="3" fillId="0" borderId="0" xfId="0" applyFont="1" applyBorder="1" applyAlignment="1" applyProtection="1">
      <alignment vertical="center"/>
      <protection locked="0"/>
    </xf>
    <xf numFmtId="0" fontId="12" fillId="0" borderId="0" xfId="0" applyFont="1" applyBorder="1" applyAlignment="1">
      <alignment horizontal="center" vertical="center"/>
    </xf>
    <xf numFmtId="0" fontId="12" fillId="0" borderId="5" xfId="0" applyFont="1" applyFill="1" applyBorder="1" applyAlignment="1">
      <alignment horizontal="left" vertical="center" indent="1"/>
    </xf>
    <xf numFmtId="14" fontId="12" fillId="0" borderId="0" xfId="0" applyNumberFormat="1" applyFont="1" applyBorder="1" applyAlignment="1">
      <alignment horizontal="center" vertical="center"/>
    </xf>
    <xf numFmtId="0" fontId="4" fillId="2" borderId="2" xfId="0" applyFont="1" applyFill="1" applyBorder="1" applyAlignment="1" applyProtection="1">
      <alignment horizontal="left" vertical="center" indent="1" shrinkToFit="1"/>
    </xf>
    <xf numFmtId="0" fontId="4" fillId="2" borderId="4" xfId="0" applyFont="1" applyFill="1" applyBorder="1" applyAlignment="1" applyProtection="1">
      <alignment horizontal="left" vertical="center" indent="1" shrinkToFit="1"/>
    </xf>
    <xf numFmtId="0" fontId="4" fillId="2" borderId="3" xfId="0" applyFont="1" applyFill="1" applyBorder="1" applyAlignment="1" applyProtection="1">
      <alignment horizontal="left" vertical="center" indent="1" shrinkToFit="1"/>
    </xf>
    <xf numFmtId="0" fontId="4" fillId="4" borderId="2" xfId="0" applyFont="1" applyFill="1" applyBorder="1" applyAlignment="1" applyProtection="1">
      <alignment horizontal="left" vertical="center" indent="1" shrinkToFit="1"/>
    </xf>
    <xf numFmtId="0" fontId="4" fillId="4" borderId="4" xfId="0" applyFont="1" applyFill="1" applyBorder="1" applyAlignment="1" applyProtection="1">
      <alignment horizontal="left" vertical="center" indent="1" shrinkToFit="1"/>
    </xf>
    <xf numFmtId="0" fontId="4" fillId="4" borderId="3" xfId="0" applyFont="1" applyFill="1" applyBorder="1" applyAlignment="1" applyProtection="1">
      <alignment horizontal="left" vertical="center" indent="1" shrinkToFit="1"/>
    </xf>
    <xf numFmtId="0" fontId="4" fillId="4" borderId="1" xfId="0" applyNumberFormat="1" applyFont="1" applyFill="1" applyBorder="1" applyAlignment="1" applyProtection="1">
      <alignment horizontal="center" vertical="center" shrinkToFit="1"/>
      <protection locked="0"/>
    </xf>
    <xf numFmtId="0" fontId="7" fillId="0" borderId="0" xfId="0" applyFont="1" applyFill="1" applyBorder="1" applyAlignment="1">
      <alignment horizontal="center" vertical="center"/>
    </xf>
    <xf numFmtId="0" fontId="3" fillId="2" borderId="1" xfId="0" applyFont="1" applyFill="1" applyBorder="1" applyAlignment="1" applyProtection="1">
      <alignment horizontal="left" vertical="top"/>
    </xf>
    <xf numFmtId="0" fontId="4" fillId="4"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protection locked="0"/>
    </xf>
    <xf numFmtId="0" fontId="0" fillId="0" borderId="1" xfId="0" applyBorder="1" applyAlignment="1">
      <alignment horizontal="center"/>
    </xf>
    <xf numFmtId="49" fontId="0" fillId="0" borderId="2" xfId="0" applyNumberFormat="1" applyBorder="1" applyAlignment="1">
      <alignment horizontal="center"/>
    </xf>
    <xf numFmtId="49" fontId="0" fillId="0" borderId="4" xfId="0" applyNumberFormat="1" applyBorder="1" applyAlignment="1">
      <alignment horizontal="center"/>
    </xf>
    <xf numFmtId="49" fontId="0" fillId="0" borderId="3" xfId="0" applyNumberFormat="1" applyBorder="1" applyAlignment="1">
      <alignment horizontal="center"/>
    </xf>
    <xf numFmtId="0" fontId="0" fillId="0" borderId="1" xfId="0" applyBorder="1" applyAlignment="1">
      <alignment horizontal="center" vertical="center"/>
    </xf>
    <xf numFmtId="0" fontId="0" fillId="3" borderId="2" xfId="0" applyFill="1" applyBorder="1" applyAlignment="1">
      <alignment horizontal="center"/>
    </xf>
    <xf numFmtId="0" fontId="0" fillId="3" borderId="3" xfId="0" applyFill="1" applyBorder="1" applyAlignment="1">
      <alignment horizontal="center"/>
    </xf>
    <xf numFmtId="0" fontId="10" fillId="5" borderId="2"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3" xfId="0" applyFont="1" applyFill="1" applyBorder="1" applyAlignment="1">
      <alignment horizontal="center" vertical="center"/>
    </xf>
    <xf numFmtId="0" fontId="5" fillId="0" borderId="1" xfId="0" applyFont="1" applyBorder="1" applyAlignment="1">
      <alignment horizontal="center" vertical="center" wrapText="1"/>
    </xf>
    <xf numFmtId="0" fontId="12" fillId="0" borderId="1" xfId="0" applyFont="1" applyBorder="1" applyAlignment="1">
      <alignment horizontal="center" vertical="center"/>
    </xf>
    <xf numFmtId="0" fontId="14" fillId="0" borderId="0" xfId="1" applyAlignment="1">
      <alignment horizontal="right" vertical="center"/>
    </xf>
    <xf numFmtId="0" fontId="11" fillId="0" borderId="0" xfId="0" applyFont="1" applyAlignment="1">
      <alignment horizontal="right" vertical="center"/>
    </xf>
    <xf numFmtId="0" fontId="13" fillId="0" borderId="0" xfId="0" applyFont="1" applyAlignment="1">
      <alignment horizontal="center" vertical="center" wrapText="1"/>
    </xf>
    <xf numFmtId="14" fontId="12" fillId="0" borderId="1" xfId="0" applyNumberFormat="1"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49" fontId="10" fillId="5" borderId="1" xfId="0" applyNumberFormat="1" applyFont="1" applyFill="1" applyBorder="1" applyAlignment="1">
      <alignment horizontal="center" vertical="center"/>
    </xf>
    <xf numFmtId="0" fontId="10" fillId="5" borderId="1" xfId="0" applyFont="1" applyFill="1" applyBorder="1" applyAlignment="1">
      <alignment horizontal="center" vertical="center"/>
    </xf>
    <xf numFmtId="0" fontId="10" fillId="5" borderId="1" xfId="0" applyFont="1" applyFill="1" applyBorder="1" applyAlignment="1">
      <alignment horizontal="left" vertical="center"/>
    </xf>
    <xf numFmtId="0" fontId="10" fillId="3" borderId="2"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3" xfId="0" applyFont="1" applyFill="1" applyBorder="1" applyAlignment="1">
      <alignment horizontal="center" vertical="center"/>
    </xf>
    <xf numFmtId="0" fontId="10" fillId="5" borderId="2" xfId="0" applyFont="1" applyFill="1" applyBorder="1" applyAlignment="1">
      <alignment horizontal="left" vertical="center"/>
    </xf>
    <xf numFmtId="0" fontId="10" fillId="5" borderId="4" xfId="0" applyFont="1" applyFill="1" applyBorder="1" applyAlignment="1">
      <alignment horizontal="left" vertical="center"/>
    </xf>
    <xf numFmtId="0" fontId="10" fillId="5" borderId="3" xfId="0" applyFont="1" applyFill="1" applyBorder="1" applyAlignment="1">
      <alignment horizontal="left" vertical="center"/>
    </xf>
  </cellXfs>
  <cellStyles count="2">
    <cellStyle name="Гиперссылка" xfId="1" builtinId="8"/>
    <cellStyle name="Обычный" xfId="0" builtinId="0"/>
  </cellStyles>
  <dxfs count="10">
    <dxf>
      <fill>
        <patternFill>
          <bgColor theme="9" tint="0.39994506668294322"/>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theme="9" tint="0.39994506668294322"/>
        </patternFill>
      </fill>
    </dxf>
    <dxf>
      <fill>
        <patternFill>
          <bgColor rgb="FF92D050"/>
        </patternFill>
      </fill>
    </dxf>
  </dxfs>
  <tableStyles count="0" defaultTableStyle="TableStyleMedium2" defaultPivotStyle="PivotStyleMedium9"/>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552450</xdr:colOff>
          <xdr:row>1</xdr:row>
          <xdr:rowOff>171450</xdr:rowOff>
        </xdr:from>
        <xdr:to>
          <xdr:col>13</xdr:col>
          <xdr:colOff>381000</xdr:colOff>
          <xdr:row>4</xdr:row>
          <xdr:rowOff>9525</xdr:rowOff>
        </xdr:to>
        <xdr:sp macro="" textlink="">
          <xdr:nvSpPr>
            <xdr:cNvPr id="3073" name="Button 1" hidden="1">
              <a:extLst>
                <a:ext uri="{63B3BB69-23CF-44E3-9099-C40C66FF867C}">
                  <a14:compatExt spid="_x0000_s3073"/>
                </a:ext>
              </a:extLst>
            </xdr:cNvPr>
            <xdr:cNvSpPr/>
          </xdr:nvSpPr>
          <xdr:spPr>
            <a:xfrm>
              <a:off x="0" y="0"/>
              <a:ext cx="0" cy="0"/>
            </a:xfrm>
            <a:prstGeom prst="rect">
              <a:avLst/>
            </a:prstGeom>
          </xdr:spPr>
          <xdr:txBody>
            <a:bodyPr vertOverflow="clip" wrap="square" lIns="36576" tIns="32004" rIns="36576" bIns="32004" anchor="ctr" upright="1"/>
            <a:lstStyle/>
            <a:p>
              <a:pPr algn="ctr" rtl="0">
                <a:defRPr sz="1000"/>
              </a:pPr>
              <a:r>
                <a:rPr lang="ru-RU" sz="1600" b="1" i="0" u="none" strike="noStrike" baseline="0">
                  <a:solidFill>
                    <a:srgbClr val="000000"/>
                  </a:solidFill>
                  <a:latin typeface="Cambria"/>
                </a:rPr>
                <a:t>Сохранить в </a:t>
              </a:r>
              <a:r>
                <a:rPr lang="en-US" sz="1600" b="1" i="0" u="none" strike="noStrike" baseline="0">
                  <a:solidFill>
                    <a:srgbClr val="000000"/>
                  </a:solidFill>
                  <a:latin typeface="Cambria"/>
                </a:rPr>
                <a:t>PDF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552450</xdr:colOff>
          <xdr:row>6</xdr:row>
          <xdr:rowOff>133350</xdr:rowOff>
        </xdr:from>
        <xdr:to>
          <xdr:col>13</xdr:col>
          <xdr:colOff>381000</xdr:colOff>
          <xdr:row>8</xdr:row>
          <xdr:rowOff>161925</xdr:rowOff>
        </xdr:to>
        <xdr:sp macro="" textlink="">
          <xdr:nvSpPr>
            <xdr:cNvPr id="3074" name="Button 2" hidden="1">
              <a:extLst>
                <a:ext uri="{63B3BB69-23CF-44E3-9099-C40C66FF867C}">
                  <a14:compatExt spid="_x0000_s3074"/>
                </a:ext>
              </a:extLst>
            </xdr:cNvPr>
            <xdr:cNvSpPr/>
          </xdr:nvSpPr>
          <xdr:spPr>
            <a:xfrm>
              <a:off x="0" y="0"/>
              <a:ext cx="0" cy="0"/>
            </a:xfrm>
            <a:prstGeom prst="rect">
              <a:avLst/>
            </a:prstGeom>
          </xdr:spPr>
          <xdr:txBody>
            <a:bodyPr vertOverflow="clip" wrap="square" lIns="36576" tIns="32004" rIns="36576" bIns="32004" anchor="ctr" upright="1"/>
            <a:lstStyle/>
            <a:p>
              <a:pPr algn="ctr" rtl="0">
                <a:defRPr sz="1000"/>
              </a:pPr>
              <a:r>
                <a:rPr lang="ru-RU" sz="1600" b="1" i="0" u="none" strike="noStrike" baseline="0">
                  <a:solidFill>
                    <a:srgbClr val="000000"/>
                  </a:solidFill>
                  <a:latin typeface="Cambria"/>
                </a:rPr>
                <a:t>Отправить на печать</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552450</xdr:colOff>
          <xdr:row>11</xdr:row>
          <xdr:rowOff>47625</xdr:rowOff>
        </xdr:from>
        <xdr:to>
          <xdr:col>13</xdr:col>
          <xdr:colOff>381000</xdr:colOff>
          <xdr:row>13</xdr:row>
          <xdr:rowOff>76200</xdr:rowOff>
        </xdr:to>
        <xdr:sp macro="" textlink="">
          <xdr:nvSpPr>
            <xdr:cNvPr id="3075" name="Button 3" hidden="1">
              <a:extLst>
                <a:ext uri="{63B3BB69-23CF-44E3-9099-C40C66FF867C}">
                  <a14:compatExt spid="_x0000_s3075"/>
                </a:ext>
              </a:extLst>
            </xdr:cNvPr>
            <xdr:cNvSpPr/>
          </xdr:nvSpPr>
          <xdr:spPr>
            <a:xfrm>
              <a:off x="0" y="0"/>
              <a:ext cx="0" cy="0"/>
            </a:xfrm>
            <a:prstGeom prst="rect">
              <a:avLst/>
            </a:prstGeom>
          </xdr:spPr>
          <xdr:txBody>
            <a:bodyPr vertOverflow="clip" wrap="square" lIns="45720" tIns="36576" rIns="45720" bIns="36576" anchor="ctr" upright="1"/>
            <a:lstStyle/>
            <a:p>
              <a:pPr algn="ctr" rtl="0">
                <a:defRPr sz="1000"/>
              </a:pPr>
              <a:r>
                <a:rPr lang="ru-RU" sz="2000" b="0" i="0" u="none" strike="noStrike" baseline="0">
                  <a:solidFill>
                    <a:srgbClr val="FF0000"/>
                  </a:solidFill>
                  <a:latin typeface="Cambria"/>
                </a:rPr>
                <a:t>Очистить данные данные</a:t>
              </a:r>
            </a:p>
          </xdr:txBody>
        </xdr:sp>
        <xdr:clientData fPrintsWithSheet="0"/>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eschool.by/psy"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AH83"/>
  <sheetViews>
    <sheetView showGridLines="0" tabSelected="1" zoomScaleNormal="100" workbookViewId="0">
      <selection activeCell="D2" sqref="D2:I2"/>
    </sheetView>
  </sheetViews>
  <sheetFormatPr defaultRowHeight="15" x14ac:dyDescent="0.25"/>
  <cols>
    <col min="1" max="1" width="5.7109375" customWidth="1"/>
    <col min="12" max="12" width="12.5703125" customWidth="1"/>
    <col min="16" max="16" width="6.28515625" customWidth="1"/>
    <col min="17" max="17" width="6.140625" customWidth="1"/>
    <col min="20" max="20" width="0" hidden="1" customWidth="1"/>
    <col min="21" max="21" width="9.140625" customWidth="1"/>
    <col min="22" max="22" width="9.140625" hidden="1" customWidth="1"/>
    <col min="32" max="34" width="0" hidden="1" customWidth="1"/>
  </cols>
  <sheetData>
    <row r="1" spans="1:34" ht="15" customHeight="1" x14ac:dyDescent="0.25">
      <c r="A1" s="1"/>
      <c r="B1" s="1"/>
      <c r="C1" s="1"/>
      <c r="D1" s="1"/>
      <c r="E1" s="1"/>
      <c r="F1" s="1"/>
      <c r="G1" s="1"/>
      <c r="H1" s="1"/>
      <c r="I1" s="1"/>
      <c r="J1" s="1"/>
      <c r="K1" s="1"/>
      <c r="L1" s="1"/>
      <c r="M1" s="1"/>
      <c r="N1" s="1"/>
      <c r="AG1">
        <v>10</v>
      </c>
      <c r="AH1" t="s">
        <v>4</v>
      </c>
    </row>
    <row r="2" spans="1:34" ht="19.5" customHeight="1" x14ac:dyDescent="0.25">
      <c r="A2" s="32" t="s">
        <v>0</v>
      </c>
      <c r="B2" s="32"/>
      <c r="C2" s="32"/>
      <c r="D2" s="34"/>
      <c r="E2" s="34"/>
      <c r="F2" s="34"/>
      <c r="G2" s="34"/>
      <c r="H2" s="34"/>
      <c r="I2" s="34"/>
      <c r="J2" s="20"/>
      <c r="K2" s="32" t="s">
        <v>191</v>
      </c>
      <c r="L2" s="32"/>
      <c r="M2" s="34"/>
      <c r="N2" s="34"/>
      <c r="O2" s="34"/>
      <c r="P2" s="34"/>
      <c r="AG2">
        <v>11</v>
      </c>
      <c r="AH2" t="s">
        <v>3</v>
      </c>
    </row>
    <row r="3" spans="1:34" x14ac:dyDescent="0.25">
      <c r="P3" s="31"/>
      <c r="Q3" s="31"/>
      <c r="R3" s="31"/>
      <c r="S3" s="31"/>
      <c r="T3" t="s">
        <v>192</v>
      </c>
      <c r="AG3">
        <v>12</v>
      </c>
      <c r="AH3" t="s">
        <v>5</v>
      </c>
    </row>
    <row r="4" spans="1:34" ht="15" customHeight="1" x14ac:dyDescent="0.25">
      <c r="A4" s="33" t="s">
        <v>6</v>
      </c>
      <c r="B4" s="33"/>
      <c r="C4" s="33"/>
      <c r="D4" s="33"/>
      <c r="E4" s="33"/>
      <c r="F4" s="33"/>
      <c r="G4" s="33"/>
      <c r="H4" s="33"/>
      <c r="I4" s="33"/>
      <c r="J4" s="33"/>
      <c r="K4" s="33"/>
      <c r="L4" s="33"/>
      <c r="M4" s="33"/>
      <c r="N4" s="33"/>
      <c r="O4" s="33"/>
      <c r="P4" s="33"/>
      <c r="T4" t="s">
        <v>193</v>
      </c>
      <c r="AG4">
        <v>13</v>
      </c>
    </row>
    <row r="5" spans="1:34" ht="23.25" customHeight="1" x14ac:dyDescent="0.25">
      <c r="A5" s="33"/>
      <c r="B5" s="33"/>
      <c r="C5" s="33"/>
      <c r="D5" s="33"/>
      <c r="E5" s="33"/>
      <c r="F5" s="33"/>
      <c r="G5" s="33"/>
      <c r="H5" s="33"/>
      <c r="I5" s="33"/>
      <c r="J5" s="33"/>
      <c r="K5" s="33"/>
      <c r="L5" s="33"/>
      <c r="M5" s="33"/>
      <c r="N5" s="33"/>
      <c r="O5" s="33"/>
      <c r="P5" s="33"/>
      <c r="AG5">
        <v>14</v>
      </c>
    </row>
    <row r="6" spans="1:34" ht="18" customHeight="1" x14ac:dyDescent="0.25">
      <c r="A6" s="33"/>
      <c r="B6" s="33"/>
      <c r="C6" s="33"/>
      <c r="D6" s="33"/>
      <c r="E6" s="33"/>
      <c r="F6" s="33"/>
      <c r="G6" s="33"/>
      <c r="H6" s="33"/>
      <c r="I6" s="33"/>
      <c r="J6" s="33"/>
      <c r="K6" s="33"/>
      <c r="L6" s="33"/>
      <c r="M6" s="33"/>
      <c r="N6" s="33"/>
      <c r="O6" s="33"/>
      <c r="P6" s="33"/>
      <c r="AG6">
        <v>15</v>
      </c>
    </row>
    <row r="7" spans="1:34" ht="22.5" customHeight="1" x14ac:dyDescent="0.25">
      <c r="A7" s="33"/>
      <c r="B7" s="33"/>
      <c r="C7" s="33"/>
      <c r="D7" s="33"/>
      <c r="E7" s="33"/>
      <c r="F7" s="33"/>
      <c r="G7" s="33"/>
      <c r="H7" s="33"/>
      <c r="I7" s="33"/>
      <c r="J7" s="33"/>
      <c r="K7" s="33"/>
      <c r="L7" s="33"/>
      <c r="M7" s="33"/>
      <c r="N7" s="33"/>
      <c r="O7" s="33"/>
      <c r="P7" s="33"/>
      <c r="AG7">
        <v>16</v>
      </c>
    </row>
    <row r="8" spans="1:34" s="8" customFormat="1" x14ac:dyDescent="0.25"/>
    <row r="9" spans="1:34" ht="24" customHeight="1" x14ac:dyDescent="0.25">
      <c r="A9" s="6">
        <v>1</v>
      </c>
      <c r="B9" s="27" t="s">
        <v>7</v>
      </c>
      <c r="C9" s="28"/>
      <c r="D9" s="28"/>
      <c r="E9" s="28"/>
      <c r="F9" s="28"/>
      <c r="G9" s="28"/>
      <c r="H9" s="28"/>
      <c r="I9" s="28"/>
      <c r="J9" s="28"/>
      <c r="K9" s="28"/>
      <c r="L9" s="28"/>
      <c r="M9" s="28"/>
      <c r="N9" s="29"/>
      <c r="O9" s="30"/>
      <c r="P9" s="30"/>
      <c r="Q9" s="8"/>
      <c r="R9" s="8"/>
      <c r="S9" s="8"/>
      <c r="T9" s="8"/>
      <c r="U9" s="8"/>
      <c r="V9" s="8"/>
      <c r="W9" s="8"/>
      <c r="X9" s="8"/>
      <c r="Y9" s="8"/>
      <c r="Z9" s="8"/>
      <c r="AA9" s="8"/>
      <c r="AB9" s="8"/>
      <c r="AC9" s="8"/>
    </row>
    <row r="10" spans="1:34" ht="24" customHeight="1" x14ac:dyDescent="0.25">
      <c r="A10" s="6">
        <v>2</v>
      </c>
      <c r="B10" s="24" t="s">
        <v>8</v>
      </c>
      <c r="C10" s="25"/>
      <c r="D10" s="25"/>
      <c r="E10" s="25"/>
      <c r="F10" s="25"/>
      <c r="G10" s="25"/>
      <c r="H10" s="25"/>
      <c r="I10" s="25"/>
      <c r="J10" s="25"/>
      <c r="K10" s="25"/>
      <c r="L10" s="25"/>
      <c r="M10" s="25"/>
      <c r="N10" s="26"/>
      <c r="O10" s="30"/>
      <c r="P10" s="30"/>
      <c r="Q10" s="8"/>
      <c r="R10" s="8"/>
      <c r="S10" s="8"/>
      <c r="T10" s="8"/>
      <c r="U10" s="8"/>
      <c r="V10" s="8" t="s">
        <v>67</v>
      </c>
      <c r="W10" s="8"/>
      <c r="X10" s="8"/>
      <c r="Y10" s="8"/>
      <c r="Z10" s="8"/>
      <c r="AA10" s="8"/>
      <c r="AB10" s="8"/>
      <c r="AC10" s="8"/>
    </row>
    <row r="11" spans="1:34" ht="24" customHeight="1" x14ac:dyDescent="0.25">
      <c r="A11" s="6">
        <v>3</v>
      </c>
      <c r="B11" s="27" t="s">
        <v>9</v>
      </c>
      <c r="C11" s="28"/>
      <c r="D11" s="28"/>
      <c r="E11" s="28"/>
      <c r="F11" s="28"/>
      <c r="G11" s="28"/>
      <c r="H11" s="28"/>
      <c r="I11" s="28"/>
      <c r="J11" s="28"/>
      <c r="K11" s="28"/>
      <c r="L11" s="28"/>
      <c r="M11" s="28"/>
      <c r="N11" s="29"/>
      <c r="O11" s="30"/>
      <c r="P11" s="30"/>
      <c r="Q11" s="8"/>
      <c r="R11" s="8"/>
      <c r="S11" s="8"/>
      <c r="T11" s="8"/>
      <c r="U11" s="8"/>
      <c r="V11" s="8" t="s">
        <v>68</v>
      </c>
      <c r="W11" s="8"/>
      <c r="X11" s="8"/>
      <c r="Y11" s="8"/>
      <c r="Z11" s="8"/>
      <c r="AA11" s="8"/>
      <c r="AB11" s="8"/>
      <c r="AC11" s="8"/>
    </row>
    <row r="12" spans="1:34" ht="24" customHeight="1" x14ac:dyDescent="0.25">
      <c r="A12" s="6">
        <v>4</v>
      </c>
      <c r="B12" s="24" t="s">
        <v>10</v>
      </c>
      <c r="C12" s="25"/>
      <c r="D12" s="25"/>
      <c r="E12" s="25"/>
      <c r="F12" s="25"/>
      <c r="G12" s="25"/>
      <c r="H12" s="25"/>
      <c r="I12" s="25"/>
      <c r="J12" s="25"/>
      <c r="K12" s="25"/>
      <c r="L12" s="25"/>
      <c r="M12" s="25"/>
      <c r="N12" s="26"/>
      <c r="O12" s="30"/>
      <c r="P12" s="30"/>
      <c r="Q12" s="8"/>
      <c r="R12" s="8"/>
      <c r="S12" s="8"/>
      <c r="T12" s="8"/>
      <c r="U12" s="8"/>
      <c r="V12" s="8"/>
      <c r="W12" s="8"/>
      <c r="X12" s="8"/>
      <c r="Y12" s="8"/>
      <c r="Z12" s="8"/>
      <c r="AA12" s="8"/>
      <c r="AB12" s="8"/>
      <c r="AC12" s="8"/>
    </row>
    <row r="13" spans="1:34" ht="24" customHeight="1" x14ac:dyDescent="0.25">
      <c r="A13" s="6">
        <v>5</v>
      </c>
      <c r="B13" s="27" t="s">
        <v>11</v>
      </c>
      <c r="C13" s="28"/>
      <c r="D13" s="28"/>
      <c r="E13" s="28"/>
      <c r="F13" s="28"/>
      <c r="G13" s="28"/>
      <c r="H13" s="28"/>
      <c r="I13" s="28"/>
      <c r="J13" s="28"/>
      <c r="K13" s="28"/>
      <c r="L13" s="28"/>
      <c r="M13" s="28"/>
      <c r="N13" s="29"/>
      <c r="O13" s="30"/>
      <c r="P13" s="30"/>
      <c r="Q13" s="8"/>
      <c r="R13" s="8"/>
      <c r="S13" s="8"/>
      <c r="T13" s="8"/>
      <c r="U13" s="8"/>
      <c r="V13" s="8"/>
      <c r="W13" s="8"/>
      <c r="X13" s="8"/>
      <c r="Y13" s="8"/>
      <c r="Z13" s="8"/>
      <c r="AA13" s="8"/>
      <c r="AB13" s="8"/>
      <c r="AC13" s="8"/>
    </row>
    <row r="14" spans="1:34" ht="24" customHeight="1" x14ac:dyDescent="0.25">
      <c r="A14" s="6">
        <v>6</v>
      </c>
      <c r="B14" s="24" t="s">
        <v>12</v>
      </c>
      <c r="C14" s="25"/>
      <c r="D14" s="25"/>
      <c r="E14" s="25"/>
      <c r="F14" s="25"/>
      <c r="G14" s="25"/>
      <c r="H14" s="25"/>
      <c r="I14" s="25"/>
      <c r="J14" s="25"/>
      <c r="K14" s="25"/>
      <c r="L14" s="25"/>
      <c r="M14" s="25"/>
      <c r="N14" s="26"/>
      <c r="O14" s="30"/>
      <c r="P14" s="30"/>
      <c r="Q14" s="8"/>
      <c r="R14" s="8"/>
      <c r="S14" s="8"/>
      <c r="T14" s="8"/>
      <c r="U14" s="8"/>
      <c r="V14" s="8"/>
      <c r="W14" s="8"/>
      <c r="X14" s="8"/>
      <c r="Y14" s="8"/>
      <c r="Z14" s="8"/>
      <c r="AA14" s="8"/>
      <c r="AB14" s="8"/>
      <c r="AC14" s="8"/>
    </row>
    <row r="15" spans="1:34" ht="24" customHeight="1" x14ac:dyDescent="0.25">
      <c r="A15" s="6">
        <v>7</v>
      </c>
      <c r="B15" s="27" t="s">
        <v>13</v>
      </c>
      <c r="C15" s="28"/>
      <c r="D15" s="28"/>
      <c r="E15" s="28"/>
      <c r="F15" s="28"/>
      <c r="G15" s="28"/>
      <c r="H15" s="28"/>
      <c r="I15" s="28"/>
      <c r="J15" s="28"/>
      <c r="K15" s="28"/>
      <c r="L15" s="28"/>
      <c r="M15" s="28"/>
      <c r="N15" s="29"/>
      <c r="O15" s="30"/>
      <c r="P15" s="30"/>
      <c r="Q15" s="8"/>
      <c r="R15" s="8"/>
      <c r="S15" s="8"/>
      <c r="T15" s="8"/>
      <c r="U15" s="8"/>
      <c r="V15" s="8"/>
      <c r="W15" s="8"/>
      <c r="X15" s="8"/>
      <c r="Y15" s="8"/>
      <c r="Z15" s="8"/>
      <c r="AA15" s="8"/>
      <c r="AB15" s="8"/>
      <c r="AC15" s="8"/>
    </row>
    <row r="16" spans="1:34" ht="24" customHeight="1" x14ac:dyDescent="0.25">
      <c r="A16" s="6">
        <v>8</v>
      </c>
      <c r="B16" s="24" t="s">
        <v>14</v>
      </c>
      <c r="C16" s="25"/>
      <c r="D16" s="25"/>
      <c r="E16" s="25"/>
      <c r="F16" s="25"/>
      <c r="G16" s="25"/>
      <c r="H16" s="25"/>
      <c r="I16" s="25"/>
      <c r="J16" s="25"/>
      <c r="K16" s="25"/>
      <c r="L16" s="25"/>
      <c r="M16" s="25"/>
      <c r="N16" s="26"/>
      <c r="O16" s="30"/>
      <c r="P16" s="30"/>
      <c r="Q16" s="8"/>
      <c r="R16" s="8"/>
      <c r="S16" s="8"/>
      <c r="T16" s="8"/>
      <c r="U16" s="8"/>
      <c r="V16" s="8"/>
      <c r="W16" s="8"/>
      <c r="X16" s="8"/>
      <c r="Y16" s="8"/>
      <c r="Z16" s="8"/>
      <c r="AA16" s="8"/>
      <c r="AB16" s="8"/>
      <c r="AC16" s="8"/>
    </row>
    <row r="17" spans="1:29" ht="24" customHeight="1" x14ac:dyDescent="0.25">
      <c r="A17" s="6">
        <v>9</v>
      </c>
      <c r="B17" s="27" t="s">
        <v>15</v>
      </c>
      <c r="C17" s="28"/>
      <c r="D17" s="28"/>
      <c r="E17" s="28"/>
      <c r="F17" s="28"/>
      <c r="G17" s="28"/>
      <c r="H17" s="28"/>
      <c r="I17" s="28"/>
      <c r="J17" s="28"/>
      <c r="K17" s="28"/>
      <c r="L17" s="28"/>
      <c r="M17" s="28"/>
      <c r="N17" s="29"/>
      <c r="O17" s="30"/>
      <c r="P17" s="30"/>
      <c r="Q17" s="8"/>
      <c r="R17" s="8"/>
      <c r="S17" s="8"/>
      <c r="T17" s="8"/>
      <c r="U17" s="8"/>
      <c r="V17" s="8"/>
      <c r="W17" s="8"/>
      <c r="X17" s="8"/>
      <c r="Y17" s="8"/>
      <c r="Z17" s="8"/>
      <c r="AA17" s="8"/>
      <c r="AB17" s="8"/>
      <c r="AC17" s="8"/>
    </row>
    <row r="18" spans="1:29" ht="24" customHeight="1" x14ac:dyDescent="0.25">
      <c r="A18" s="6">
        <v>10</v>
      </c>
      <c r="B18" s="24" t="s">
        <v>17</v>
      </c>
      <c r="C18" s="25"/>
      <c r="D18" s="25"/>
      <c r="E18" s="25"/>
      <c r="F18" s="25"/>
      <c r="G18" s="25"/>
      <c r="H18" s="25"/>
      <c r="I18" s="25"/>
      <c r="J18" s="25"/>
      <c r="K18" s="25"/>
      <c r="L18" s="25"/>
      <c r="M18" s="25"/>
      <c r="N18" s="26"/>
      <c r="O18" s="30"/>
      <c r="P18" s="30"/>
      <c r="Q18" s="8"/>
      <c r="R18" s="8"/>
      <c r="S18" s="8"/>
      <c r="T18" s="8"/>
      <c r="U18" s="8"/>
      <c r="V18" s="8"/>
      <c r="W18" s="8"/>
      <c r="X18" s="8"/>
      <c r="Y18" s="8"/>
      <c r="Z18" s="8"/>
      <c r="AA18" s="8"/>
      <c r="AB18" s="8"/>
      <c r="AC18" s="8"/>
    </row>
    <row r="19" spans="1:29" ht="24" customHeight="1" x14ac:dyDescent="0.25">
      <c r="A19" s="6">
        <v>11</v>
      </c>
      <c r="B19" s="27" t="s">
        <v>16</v>
      </c>
      <c r="C19" s="28"/>
      <c r="D19" s="28"/>
      <c r="E19" s="28"/>
      <c r="F19" s="28"/>
      <c r="G19" s="28"/>
      <c r="H19" s="28"/>
      <c r="I19" s="28"/>
      <c r="J19" s="28"/>
      <c r="K19" s="28"/>
      <c r="L19" s="28"/>
      <c r="M19" s="28"/>
      <c r="N19" s="29"/>
      <c r="O19" s="30"/>
      <c r="P19" s="30"/>
      <c r="Q19" s="8"/>
      <c r="R19" s="8"/>
      <c r="S19" s="8"/>
      <c r="T19" s="8"/>
      <c r="U19" s="8"/>
      <c r="V19" s="8"/>
      <c r="W19" s="8"/>
      <c r="X19" s="8"/>
      <c r="Y19" s="8"/>
      <c r="Z19" s="8"/>
      <c r="AA19" s="8"/>
      <c r="AB19" s="8"/>
      <c r="AC19" s="8"/>
    </row>
    <row r="20" spans="1:29" ht="24" customHeight="1" x14ac:dyDescent="0.25">
      <c r="A20" s="6">
        <v>12</v>
      </c>
      <c r="B20" s="24" t="s">
        <v>18</v>
      </c>
      <c r="C20" s="25"/>
      <c r="D20" s="25"/>
      <c r="E20" s="25"/>
      <c r="F20" s="25"/>
      <c r="G20" s="25"/>
      <c r="H20" s="25"/>
      <c r="I20" s="25"/>
      <c r="J20" s="25"/>
      <c r="K20" s="25"/>
      <c r="L20" s="25"/>
      <c r="M20" s="25"/>
      <c r="N20" s="26"/>
      <c r="O20" s="30"/>
      <c r="P20" s="30"/>
      <c r="Q20" s="8"/>
      <c r="R20" s="8"/>
      <c r="S20" s="8"/>
      <c r="T20" s="8"/>
      <c r="U20" s="8"/>
      <c r="V20" s="8"/>
      <c r="W20" s="8"/>
      <c r="X20" s="8"/>
      <c r="Y20" s="8"/>
      <c r="Z20" s="8"/>
      <c r="AA20" s="8"/>
      <c r="AB20" s="8"/>
      <c r="AC20" s="8"/>
    </row>
    <row r="21" spans="1:29" ht="24" customHeight="1" x14ac:dyDescent="0.25">
      <c r="A21" s="6">
        <v>13</v>
      </c>
      <c r="B21" s="27" t="s">
        <v>19</v>
      </c>
      <c r="C21" s="28"/>
      <c r="D21" s="28"/>
      <c r="E21" s="28"/>
      <c r="F21" s="28"/>
      <c r="G21" s="28"/>
      <c r="H21" s="28"/>
      <c r="I21" s="28"/>
      <c r="J21" s="28"/>
      <c r="K21" s="28"/>
      <c r="L21" s="28"/>
      <c r="M21" s="28"/>
      <c r="N21" s="29"/>
      <c r="O21" s="30"/>
      <c r="P21" s="30"/>
      <c r="Q21" s="8"/>
      <c r="R21" s="8"/>
      <c r="S21" s="8"/>
      <c r="T21" s="8"/>
      <c r="U21" s="8"/>
      <c r="V21" s="8"/>
      <c r="W21" s="8"/>
      <c r="X21" s="8"/>
      <c r="Y21" s="8"/>
      <c r="Z21" s="8"/>
      <c r="AA21" s="8"/>
      <c r="AB21" s="8"/>
      <c r="AC21" s="8"/>
    </row>
    <row r="22" spans="1:29" ht="24" customHeight="1" x14ac:dyDescent="0.25">
      <c r="A22" s="6">
        <v>14</v>
      </c>
      <c r="B22" s="24" t="s">
        <v>20</v>
      </c>
      <c r="C22" s="25"/>
      <c r="D22" s="25"/>
      <c r="E22" s="25"/>
      <c r="F22" s="25"/>
      <c r="G22" s="25"/>
      <c r="H22" s="25"/>
      <c r="I22" s="25"/>
      <c r="J22" s="25"/>
      <c r="K22" s="25"/>
      <c r="L22" s="25"/>
      <c r="M22" s="25"/>
      <c r="N22" s="26"/>
      <c r="O22" s="30"/>
      <c r="P22" s="30"/>
      <c r="Q22" s="8"/>
      <c r="R22" s="8"/>
      <c r="S22" s="8"/>
      <c r="T22" s="8"/>
      <c r="U22" s="8"/>
      <c r="V22" s="8"/>
      <c r="W22" s="8"/>
      <c r="X22" s="8"/>
      <c r="Y22" s="8"/>
      <c r="Z22" s="8"/>
      <c r="AA22" s="8"/>
      <c r="AB22" s="8"/>
      <c r="AC22" s="8"/>
    </row>
    <row r="23" spans="1:29" ht="24" customHeight="1" x14ac:dyDescent="0.25">
      <c r="A23" s="6">
        <v>15</v>
      </c>
      <c r="B23" s="27" t="s">
        <v>21</v>
      </c>
      <c r="C23" s="28"/>
      <c r="D23" s="28"/>
      <c r="E23" s="28"/>
      <c r="F23" s="28"/>
      <c r="G23" s="28"/>
      <c r="H23" s="28"/>
      <c r="I23" s="28"/>
      <c r="J23" s="28"/>
      <c r="K23" s="28"/>
      <c r="L23" s="28"/>
      <c r="M23" s="28"/>
      <c r="N23" s="29"/>
      <c r="O23" s="30"/>
      <c r="P23" s="30"/>
      <c r="Q23" s="8"/>
      <c r="R23" s="8"/>
      <c r="S23" s="8"/>
      <c r="T23" s="8"/>
      <c r="U23" s="8"/>
      <c r="V23" s="8"/>
      <c r="W23" s="8"/>
      <c r="X23" s="8"/>
      <c r="Y23" s="8"/>
      <c r="Z23" s="8"/>
      <c r="AA23" s="8"/>
      <c r="AB23" s="8"/>
      <c r="AC23" s="8"/>
    </row>
    <row r="24" spans="1:29" ht="24" customHeight="1" x14ac:dyDescent="0.25">
      <c r="A24" s="6">
        <v>16</v>
      </c>
      <c r="B24" s="24" t="s">
        <v>22</v>
      </c>
      <c r="C24" s="25"/>
      <c r="D24" s="25"/>
      <c r="E24" s="25"/>
      <c r="F24" s="25"/>
      <c r="G24" s="25"/>
      <c r="H24" s="25"/>
      <c r="I24" s="25"/>
      <c r="J24" s="25"/>
      <c r="K24" s="25"/>
      <c r="L24" s="25"/>
      <c r="M24" s="25"/>
      <c r="N24" s="26"/>
      <c r="O24" s="30"/>
      <c r="P24" s="30"/>
      <c r="Q24" s="8"/>
      <c r="R24" s="8"/>
      <c r="S24" s="8"/>
      <c r="T24" s="8"/>
      <c r="U24" s="8"/>
      <c r="V24" s="8"/>
      <c r="W24" s="8"/>
      <c r="X24" s="8"/>
      <c r="Y24" s="8"/>
      <c r="Z24" s="8"/>
      <c r="AA24" s="8"/>
      <c r="AB24" s="8"/>
      <c r="AC24" s="8"/>
    </row>
    <row r="25" spans="1:29" ht="24" customHeight="1" x14ac:dyDescent="0.25">
      <c r="A25" s="6">
        <v>17</v>
      </c>
      <c r="B25" s="27" t="s">
        <v>23</v>
      </c>
      <c r="C25" s="28"/>
      <c r="D25" s="28"/>
      <c r="E25" s="28"/>
      <c r="F25" s="28"/>
      <c r="G25" s="28"/>
      <c r="H25" s="28"/>
      <c r="I25" s="28"/>
      <c r="J25" s="28"/>
      <c r="K25" s="28"/>
      <c r="L25" s="28"/>
      <c r="M25" s="28"/>
      <c r="N25" s="29"/>
      <c r="O25" s="30"/>
      <c r="P25" s="30"/>
      <c r="Q25" s="8"/>
      <c r="R25" s="8"/>
      <c r="S25" s="8"/>
      <c r="T25" s="8"/>
      <c r="U25" s="8"/>
      <c r="V25" s="8"/>
      <c r="W25" s="8"/>
      <c r="X25" s="8"/>
      <c r="Y25" s="8"/>
      <c r="Z25" s="8"/>
      <c r="AA25" s="8"/>
      <c r="AB25" s="8"/>
      <c r="AC25" s="8"/>
    </row>
    <row r="26" spans="1:29" ht="24" customHeight="1" x14ac:dyDescent="0.25">
      <c r="A26" s="6">
        <v>18</v>
      </c>
      <c r="B26" s="24" t="s">
        <v>24</v>
      </c>
      <c r="C26" s="25"/>
      <c r="D26" s="25"/>
      <c r="E26" s="25"/>
      <c r="F26" s="25"/>
      <c r="G26" s="25"/>
      <c r="H26" s="25"/>
      <c r="I26" s="25"/>
      <c r="J26" s="25"/>
      <c r="K26" s="25"/>
      <c r="L26" s="25"/>
      <c r="M26" s="25"/>
      <c r="N26" s="26"/>
      <c r="O26" s="30"/>
      <c r="P26" s="30"/>
      <c r="Q26" s="8"/>
      <c r="R26" s="8"/>
      <c r="S26" s="8"/>
      <c r="T26" s="8"/>
      <c r="U26" s="8"/>
      <c r="V26" s="8"/>
      <c r="W26" s="8"/>
      <c r="X26" s="8"/>
      <c r="Y26" s="8"/>
      <c r="Z26" s="8"/>
      <c r="AA26" s="8"/>
      <c r="AB26" s="8"/>
      <c r="AC26" s="8"/>
    </row>
    <row r="27" spans="1:29" ht="24" customHeight="1" x14ac:dyDescent="0.25">
      <c r="A27" s="6">
        <v>19</v>
      </c>
      <c r="B27" s="27" t="s">
        <v>25</v>
      </c>
      <c r="C27" s="28"/>
      <c r="D27" s="28"/>
      <c r="E27" s="28"/>
      <c r="F27" s="28"/>
      <c r="G27" s="28"/>
      <c r="H27" s="28"/>
      <c r="I27" s="28"/>
      <c r="J27" s="28"/>
      <c r="K27" s="28"/>
      <c r="L27" s="28"/>
      <c r="M27" s="28"/>
      <c r="N27" s="29"/>
      <c r="O27" s="30"/>
      <c r="P27" s="30"/>
      <c r="Q27" s="8"/>
      <c r="R27" s="8"/>
      <c r="S27" s="8"/>
      <c r="T27" s="8"/>
      <c r="U27" s="8"/>
      <c r="V27" s="8"/>
      <c r="W27" s="8"/>
      <c r="X27" s="8"/>
      <c r="Y27" s="8"/>
      <c r="Z27" s="8"/>
      <c r="AA27" s="8"/>
      <c r="AB27" s="8"/>
      <c r="AC27" s="8"/>
    </row>
    <row r="28" spans="1:29" ht="24" customHeight="1" x14ac:dyDescent="0.25">
      <c r="A28" s="6">
        <v>20</v>
      </c>
      <c r="B28" s="24" t="s">
        <v>26</v>
      </c>
      <c r="C28" s="25"/>
      <c r="D28" s="25"/>
      <c r="E28" s="25"/>
      <c r="F28" s="25"/>
      <c r="G28" s="25"/>
      <c r="H28" s="25"/>
      <c r="I28" s="25"/>
      <c r="J28" s="25"/>
      <c r="K28" s="25"/>
      <c r="L28" s="25"/>
      <c r="M28" s="25"/>
      <c r="N28" s="26"/>
      <c r="O28" s="30"/>
      <c r="P28" s="30"/>
      <c r="Q28" s="8"/>
      <c r="R28" s="8"/>
      <c r="S28" s="8"/>
      <c r="T28" s="8"/>
      <c r="U28" s="8"/>
      <c r="V28" s="8"/>
      <c r="W28" s="8"/>
      <c r="X28" s="8"/>
      <c r="Y28" s="8"/>
      <c r="Z28" s="8"/>
      <c r="AA28" s="8"/>
      <c r="AB28" s="8"/>
      <c r="AC28" s="8"/>
    </row>
    <row r="29" spans="1:29" ht="24" customHeight="1" x14ac:dyDescent="0.25">
      <c r="A29" s="6">
        <v>21</v>
      </c>
      <c r="B29" s="27" t="s">
        <v>27</v>
      </c>
      <c r="C29" s="28"/>
      <c r="D29" s="28"/>
      <c r="E29" s="28"/>
      <c r="F29" s="28"/>
      <c r="G29" s="28"/>
      <c r="H29" s="28"/>
      <c r="I29" s="28"/>
      <c r="J29" s="28"/>
      <c r="K29" s="28"/>
      <c r="L29" s="28"/>
      <c r="M29" s="28"/>
      <c r="N29" s="29"/>
      <c r="O29" s="30"/>
      <c r="P29" s="30"/>
      <c r="Q29" s="8"/>
      <c r="R29" s="8"/>
      <c r="S29" s="8"/>
      <c r="T29" s="8"/>
      <c r="U29" s="8"/>
      <c r="V29" s="8"/>
      <c r="W29" s="8"/>
      <c r="X29" s="8"/>
      <c r="Y29" s="8"/>
      <c r="Z29" s="8"/>
      <c r="AA29" s="8"/>
      <c r="AB29" s="8"/>
      <c r="AC29" s="8"/>
    </row>
    <row r="30" spans="1:29" ht="24" customHeight="1" x14ac:dyDescent="0.25">
      <c r="A30" s="6">
        <v>22</v>
      </c>
      <c r="B30" s="24" t="s">
        <v>28</v>
      </c>
      <c r="C30" s="25"/>
      <c r="D30" s="25"/>
      <c r="E30" s="25"/>
      <c r="F30" s="25"/>
      <c r="G30" s="25"/>
      <c r="H30" s="25"/>
      <c r="I30" s="25"/>
      <c r="J30" s="25"/>
      <c r="K30" s="25"/>
      <c r="L30" s="25"/>
      <c r="M30" s="25"/>
      <c r="N30" s="26"/>
      <c r="O30" s="30"/>
      <c r="P30" s="30"/>
      <c r="Q30" s="8"/>
      <c r="R30" s="8"/>
      <c r="S30" s="8"/>
      <c r="T30" s="8"/>
      <c r="U30" s="8"/>
      <c r="V30" s="8"/>
      <c r="W30" s="8"/>
      <c r="X30" s="8"/>
      <c r="Y30" s="8"/>
      <c r="Z30" s="8"/>
      <c r="AA30" s="8"/>
      <c r="AB30" s="8"/>
      <c r="AC30" s="8"/>
    </row>
    <row r="31" spans="1:29" ht="24" customHeight="1" x14ac:dyDescent="0.25">
      <c r="A31" s="6">
        <v>23</v>
      </c>
      <c r="B31" s="27" t="s">
        <v>29</v>
      </c>
      <c r="C31" s="28"/>
      <c r="D31" s="28"/>
      <c r="E31" s="28"/>
      <c r="F31" s="28"/>
      <c r="G31" s="28"/>
      <c r="H31" s="28"/>
      <c r="I31" s="28"/>
      <c r="J31" s="28"/>
      <c r="K31" s="28"/>
      <c r="L31" s="28"/>
      <c r="M31" s="28"/>
      <c r="N31" s="29"/>
      <c r="O31" s="30"/>
      <c r="P31" s="30"/>
      <c r="Q31" s="8"/>
      <c r="R31" s="8"/>
      <c r="S31" s="8"/>
      <c r="T31" s="8"/>
      <c r="U31" s="8"/>
      <c r="V31" s="8"/>
      <c r="W31" s="8"/>
      <c r="X31" s="8"/>
      <c r="Y31" s="8"/>
      <c r="Z31" s="8"/>
      <c r="AA31" s="8"/>
      <c r="AB31" s="8"/>
      <c r="AC31" s="8"/>
    </row>
    <row r="32" spans="1:29" ht="24" customHeight="1" x14ac:dyDescent="0.25">
      <c r="A32" s="6">
        <v>24</v>
      </c>
      <c r="B32" s="24" t="s">
        <v>30</v>
      </c>
      <c r="C32" s="25"/>
      <c r="D32" s="25"/>
      <c r="E32" s="25"/>
      <c r="F32" s="25"/>
      <c r="G32" s="25"/>
      <c r="H32" s="25"/>
      <c r="I32" s="25"/>
      <c r="J32" s="25"/>
      <c r="K32" s="25"/>
      <c r="L32" s="25"/>
      <c r="M32" s="25"/>
      <c r="N32" s="26"/>
      <c r="O32" s="30"/>
      <c r="P32" s="30"/>
      <c r="Q32" s="8"/>
      <c r="R32" s="8"/>
      <c r="S32" s="8"/>
      <c r="T32" s="8"/>
      <c r="U32" s="8"/>
      <c r="V32" s="8"/>
      <c r="W32" s="8"/>
      <c r="X32" s="8"/>
      <c r="Y32" s="8"/>
      <c r="Z32" s="8"/>
      <c r="AA32" s="8"/>
      <c r="AB32" s="8"/>
      <c r="AC32" s="8"/>
    </row>
    <row r="33" spans="1:29" ht="24" customHeight="1" x14ac:dyDescent="0.25">
      <c r="A33" s="6">
        <v>25</v>
      </c>
      <c r="B33" s="27" t="s">
        <v>31</v>
      </c>
      <c r="C33" s="28"/>
      <c r="D33" s="28"/>
      <c r="E33" s="28"/>
      <c r="F33" s="28"/>
      <c r="G33" s="28"/>
      <c r="H33" s="28"/>
      <c r="I33" s="28"/>
      <c r="J33" s="28"/>
      <c r="K33" s="28"/>
      <c r="L33" s="28"/>
      <c r="M33" s="28"/>
      <c r="N33" s="29"/>
      <c r="O33" s="30"/>
      <c r="P33" s="30"/>
      <c r="Q33" s="8"/>
      <c r="R33" s="8"/>
      <c r="S33" s="8"/>
      <c r="T33" s="8"/>
      <c r="U33" s="8"/>
      <c r="V33" s="8"/>
      <c r="W33" s="8"/>
      <c r="X33" s="8"/>
      <c r="Y33" s="8"/>
      <c r="Z33" s="8"/>
      <c r="AA33" s="8"/>
      <c r="AB33" s="8"/>
      <c r="AC33" s="8"/>
    </row>
    <row r="34" spans="1:29" ht="24" customHeight="1" x14ac:dyDescent="0.25">
      <c r="A34" s="6">
        <v>26</v>
      </c>
      <c r="B34" s="24" t="s">
        <v>32</v>
      </c>
      <c r="C34" s="25"/>
      <c r="D34" s="25"/>
      <c r="E34" s="25"/>
      <c r="F34" s="25"/>
      <c r="G34" s="25"/>
      <c r="H34" s="25"/>
      <c r="I34" s="25"/>
      <c r="J34" s="25"/>
      <c r="K34" s="25"/>
      <c r="L34" s="25"/>
      <c r="M34" s="25"/>
      <c r="N34" s="26"/>
      <c r="O34" s="30"/>
      <c r="P34" s="30"/>
      <c r="Q34" s="8"/>
      <c r="R34" s="8"/>
      <c r="S34" s="8"/>
      <c r="T34" s="8"/>
      <c r="U34" s="8"/>
      <c r="V34" s="8"/>
      <c r="W34" s="8"/>
      <c r="X34" s="8"/>
      <c r="Y34" s="8"/>
      <c r="Z34" s="8"/>
      <c r="AA34" s="8"/>
      <c r="AB34" s="8"/>
      <c r="AC34" s="8"/>
    </row>
    <row r="35" spans="1:29" ht="24" customHeight="1" x14ac:dyDescent="0.25">
      <c r="A35" s="6">
        <v>27</v>
      </c>
      <c r="B35" s="27" t="s">
        <v>33</v>
      </c>
      <c r="C35" s="28"/>
      <c r="D35" s="28"/>
      <c r="E35" s="28"/>
      <c r="F35" s="28"/>
      <c r="G35" s="28"/>
      <c r="H35" s="28"/>
      <c r="I35" s="28"/>
      <c r="J35" s="28"/>
      <c r="K35" s="28"/>
      <c r="L35" s="28"/>
      <c r="M35" s="28"/>
      <c r="N35" s="29"/>
      <c r="O35" s="30"/>
      <c r="P35" s="30"/>
      <c r="Q35" s="8"/>
      <c r="R35" s="8"/>
      <c r="S35" s="8"/>
      <c r="T35" s="8"/>
      <c r="U35" s="8"/>
      <c r="V35" s="8"/>
      <c r="W35" s="8"/>
      <c r="X35" s="8"/>
      <c r="Y35" s="8"/>
      <c r="Z35" s="8"/>
      <c r="AA35" s="8"/>
      <c r="AB35" s="8"/>
      <c r="AC35" s="8"/>
    </row>
    <row r="36" spans="1:29" ht="23.25" x14ac:dyDescent="0.25">
      <c r="A36" s="6">
        <v>28</v>
      </c>
      <c r="B36" s="24" t="s">
        <v>34</v>
      </c>
      <c r="C36" s="25"/>
      <c r="D36" s="25"/>
      <c r="E36" s="25"/>
      <c r="F36" s="25"/>
      <c r="G36" s="25"/>
      <c r="H36" s="25"/>
      <c r="I36" s="25"/>
      <c r="J36" s="25"/>
      <c r="K36" s="25"/>
      <c r="L36" s="25"/>
      <c r="M36" s="25"/>
      <c r="N36" s="26"/>
      <c r="O36" s="30"/>
      <c r="P36" s="30"/>
      <c r="Q36" s="8"/>
      <c r="R36" s="8"/>
      <c r="S36" s="8"/>
      <c r="T36" s="8"/>
      <c r="U36" s="8"/>
      <c r="V36" s="8"/>
      <c r="W36" s="8"/>
      <c r="X36" s="8"/>
      <c r="Y36" s="8"/>
      <c r="Z36" s="8"/>
      <c r="AA36" s="8"/>
      <c r="AB36" s="8"/>
      <c r="AC36" s="8"/>
    </row>
    <row r="37" spans="1:29" ht="24" customHeight="1" x14ac:dyDescent="0.25">
      <c r="A37" s="6">
        <v>29</v>
      </c>
      <c r="B37" s="27" t="s">
        <v>35</v>
      </c>
      <c r="C37" s="28"/>
      <c r="D37" s="28"/>
      <c r="E37" s="28"/>
      <c r="F37" s="28"/>
      <c r="G37" s="28"/>
      <c r="H37" s="28"/>
      <c r="I37" s="28"/>
      <c r="J37" s="28"/>
      <c r="K37" s="28"/>
      <c r="L37" s="28"/>
      <c r="M37" s="28"/>
      <c r="N37" s="29"/>
      <c r="O37" s="30"/>
      <c r="P37" s="30"/>
      <c r="Q37" s="8"/>
      <c r="R37" s="8"/>
      <c r="S37" s="8"/>
      <c r="T37" s="8"/>
      <c r="U37" s="8"/>
      <c r="V37" s="8"/>
      <c r="W37" s="8"/>
      <c r="X37" s="8"/>
      <c r="Y37" s="8"/>
      <c r="Z37" s="8"/>
      <c r="AA37" s="8"/>
      <c r="AB37" s="8"/>
      <c r="AC37" s="8"/>
    </row>
    <row r="38" spans="1:29" ht="24" customHeight="1" x14ac:dyDescent="0.25">
      <c r="A38" s="6">
        <v>30</v>
      </c>
      <c r="B38" s="24" t="s">
        <v>36</v>
      </c>
      <c r="C38" s="25"/>
      <c r="D38" s="25"/>
      <c r="E38" s="25"/>
      <c r="F38" s="25"/>
      <c r="G38" s="25"/>
      <c r="H38" s="25"/>
      <c r="I38" s="25"/>
      <c r="J38" s="25"/>
      <c r="K38" s="25"/>
      <c r="L38" s="25"/>
      <c r="M38" s="25"/>
      <c r="N38" s="26"/>
      <c r="O38" s="30"/>
      <c r="P38" s="30"/>
      <c r="Q38" s="8"/>
      <c r="R38" s="8"/>
      <c r="S38" s="8"/>
      <c r="T38" s="8"/>
      <c r="U38" s="8"/>
      <c r="V38" s="8"/>
      <c r="W38" s="8"/>
      <c r="X38" s="8"/>
      <c r="Y38" s="8"/>
      <c r="Z38" s="8"/>
      <c r="AA38" s="8"/>
      <c r="AB38" s="8"/>
      <c r="AC38" s="8"/>
    </row>
    <row r="39" spans="1:29" ht="23.25" x14ac:dyDescent="0.25">
      <c r="A39" s="6">
        <v>31</v>
      </c>
      <c r="B39" s="27" t="s">
        <v>37</v>
      </c>
      <c r="C39" s="28"/>
      <c r="D39" s="28"/>
      <c r="E39" s="28"/>
      <c r="F39" s="28"/>
      <c r="G39" s="28"/>
      <c r="H39" s="28"/>
      <c r="I39" s="28"/>
      <c r="J39" s="28"/>
      <c r="K39" s="28"/>
      <c r="L39" s="28"/>
      <c r="M39" s="28"/>
      <c r="N39" s="29"/>
      <c r="O39" s="30"/>
      <c r="P39" s="30"/>
      <c r="Q39" s="8"/>
      <c r="R39" s="8"/>
      <c r="S39" s="8"/>
      <c r="T39" s="8"/>
      <c r="U39" s="8"/>
      <c r="V39" s="8"/>
      <c r="W39" s="8"/>
      <c r="X39" s="8"/>
      <c r="Y39" s="8"/>
      <c r="Z39" s="8"/>
      <c r="AA39" s="8"/>
      <c r="AB39" s="8"/>
      <c r="AC39" s="8"/>
    </row>
    <row r="40" spans="1:29" ht="23.25" x14ac:dyDescent="0.25">
      <c r="A40" s="6">
        <v>32</v>
      </c>
      <c r="B40" s="24" t="s">
        <v>38</v>
      </c>
      <c r="C40" s="25"/>
      <c r="D40" s="25"/>
      <c r="E40" s="25"/>
      <c r="F40" s="25"/>
      <c r="G40" s="25"/>
      <c r="H40" s="25"/>
      <c r="I40" s="25"/>
      <c r="J40" s="25"/>
      <c r="K40" s="25"/>
      <c r="L40" s="25"/>
      <c r="M40" s="25"/>
      <c r="N40" s="26"/>
      <c r="O40" s="30"/>
      <c r="P40" s="30"/>
      <c r="Q40" s="8"/>
      <c r="R40" s="8"/>
      <c r="S40" s="8"/>
      <c r="T40" s="8"/>
      <c r="U40" s="8"/>
      <c r="V40" s="8"/>
      <c r="W40" s="8"/>
      <c r="X40" s="8"/>
      <c r="Y40" s="8"/>
      <c r="Z40" s="8"/>
      <c r="AA40" s="8"/>
      <c r="AB40" s="8"/>
      <c r="AC40" s="8"/>
    </row>
    <row r="41" spans="1:29" ht="24" customHeight="1" x14ac:dyDescent="0.25">
      <c r="A41" s="6">
        <v>33</v>
      </c>
      <c r="B41" s="27" t="s">
        <v>39</v>
      </c>
      <c r="C41" s="28"/>
      <c r="D41" s="28"/>
      <c r="E41" s="28"/>
      <c r="F41" s="28"/>
      <c r="G41" s="28"/>
      <c r="H41" s="28"/>
      <c r="I41" s="28"/>
      <c r="J41" s="28"/>
      <c r="K41" s="28"/>
      <c r="L41" s="28"/>
      <c r="M41" s="28"/>
      <c r="N41" s="29"/>
      <c r="O41" s="30"/>
      <c r="P41" s="30"/>
      <c r="Q41" s="8"/>
      <c r="R41" s="8"/>
      <c r="S41" s="8"/>
      <c r="T41" s="8"/>
      <c r="U41" s="8"/>
      <c r="V41" s="8"/>
      <c r="W41" s="8"/>
      <c r="X41" s="8"/>
      <c r="Y41" s="8"/>
      <c r="Z41" s="8"/>
      <c r="AA41" s="8"/>
      <c r="AB41" s="8"/>
      <c r="AC41" s="8"/>
    </row>
    <row r="42" spans="1:29" ht="24" customHeight="1" x14ac:dyDescent="0.25">
      <c r="A42" s="6">
        <v>34</v>
      </c>
      <c r="B42" s="24" t="s">
        <v>40</v>
      </c>
      <c r="C42" s="25"/>
      <c r="D42" s="25"/>
      <c r="E42" s="25"/>
      <c r="F42" s="25"/>
      <c r="G42" s="25"/>
      <c r="H42" s="25"/>
      <c r="I42" s="25"/>
      <c r="J42" s="25"/>
      <c r="K42" s="25"/>
      <c r="L42" s="25"/>
      <c r="M42" s="25"/>
      <c r="N42" s="26"/>
      <c r="O42" s="30"/>
      <c r="P42" s="30"/>
      <c r="Q42" s="5"/>
      <c r="R42" s="5"/>
    </row>
    <row r="43" spans="1:29" ht="24" customHeight="1" x14ac:dyDescent="0.25">
      <c r="A43" s="6">
        <v>35</v>
      </c>
      <c r="B43" s="27" t="s">
        <v>41</v>
      </c>
      <c r="C43" s="28"/>
      <c r="D43" s="28"/>
      <c r="E43" s="28"/>
      <c r="F43" s="28"/>
      <c r="G43" s="28"/>
      <c r="H43" s="28"/>
      <c r="I43" s="28"/>
      <c r="J43" s="28"/>
      <c r="K43" s="28"/>
      <c r="L43" s="28"/>
      <c r="M43" s="28"/>
      <c r="N43" s="29"/>
      <c r="O43" s="30"/>
      <c r="P43" s="30"/>
      <c r="Q43" s="5"/>
      <c r="R43" s="5"/>
    </row>
    <row r="44" spans="1:29" ht="23.25" x14ac:dyDescent="0.25">
      <c r="A44" s="6">
        <v>36</v>
      </c>
      <c r="B44" s="24" t="s">
        <v>42</v>
      </c>
      <c r="C44" s="25"/>
      <c r="D44" s="25"/>
      <c r="E44" s="25"/>
      <c r="F44" s="25"/>
      <c r="G44" s="25"/>
      <c r="H44" s="25"/>
      <c r="I44" s="25"/>
      <c r="J44" s="25"/>
      <c r="K44" s="25"/>
      <c r="L44" s="25"/>
      <c r="M44" s="25"/>
      <c r="N44" s="26"/>
      <c r="O44" s="30"/>
      <c r="P44" s="30"/>
      <c r="Q44" s="5"/>
      <c r="R44" s="5"/>
    </row>
    <row r="45" spans="1:29" ht="24" customHeight="1" x14ac:dyDescent="0.25">
      <c r="A45" s="6">
        <v>37</v>
      </c>
      <c r="B45" s="27" t="s">
        <v>43</v>
      </c>
      <c r="C45" s="28"/>
      <c r="D45" s="28"/>
      <c r="E45" s="28"/>
      <c r="F45" s="28"/>
      <c r="G45" s="28"/>
      <c r="H45" s="28"/>
      <c r="I45" s="28"/>
      <c r="J45" s="28"/>
      <c r="K45" s="28"/>
      <c r="L45" s="28"/>
      <c r="M45" s="28"/>
      <c r="N45" s="29"/>
      <c r="O45" s="30"/>
      <c r="P45" s="30"/>
      <c r="Q45" s="5"/>
      <c r="R45" s="5"/>
    </row>
    <row r="46" spans="1:29" ht="24" customHeight="1" x14ac:dyDescent="0.25">
      <c r="A46" s="6">
        <v>38</v>
      </c>
      <c r="B46" s="24" t="s">
        <v>44</v>
      </c>
      <c r="C46" s="25"/>
      <c r="D46" s="25"/>
      <c r="E46" s="25"/>
      <c r="F46" s="25"/>
      <c r="G46" s="25"/>
      <c r="H46" s="25"/>
      <c r="I46" s="25"/>
      <c r="J46" s="25"/>
      <c r="K46" s="25"/>
      <c r="L46" s="25"/>
      <c r="M46" s="25"/>
      <c r="N46" s="26"/>
      <c r="O46" s="30"/>
      <c r="P46" s="30"/>
      <c r="Q46" s="5"/>
      <c r="R46" s="5"/>
    </row>
    <row r="47" spans="1:29" ht="24" customHeight="1" x14ac:dyDescent="0.25">
      <c r="A47" s="6">
        <v>39</v>
      </c>
      <c r="B47" s="27" t="s">
        <v>45</v>
      </c>
      <c r="C47" s="28"/>
      <c r="D47" s="28"/>
      <c r="E47" s="28"/>
      <c r="F47" s="28"/>
      <c r="G47" s="28"/>
      <c r="H47" s="28"/>
      <c r="I47" s="28"/>
      <c r="J47" s="28"/>
      <c r="K47" s="28"/>
      <c r="L47" s="28"/>
      <c r="M47" s="28"/>
      <c r="N47" s="29"/>
      <c r="O47" s="30"/>
      <c r="P47" s="30"/>
      <c r="Q47" s="5"/>
      <c r="R47" s="5"/>
    </row>
    <row r="48" spans="1:29" ht="24" customHeight="1" x14ac:dyDescent="0.25">
      <c r="A48" s="6">
        <v>40</v>
      </c>
      <c r="B48" s="24" t="s">
        <v>46</v>
      </c>
      <c r="C48" s="25"/>
      <c r="D48" s="25"/>
      <c r="E48" s="25"/>
      <c r="F48" s="25"/>
      <c r="G48" s="25"/>
      <c r="H48" s="25"/>
      <c r="I48" s="25"/>
      <c r="J48" s="25"/>
      <c r="K48" s="25"/>
      <c r="L48" s="25"/>
      <c r="M48" s="25"/>
      <c r="N48" s="26"/>
      <c r="O48" s="30"/>
      <c r="P48" s="30"/>
      <c r="Q48" s="5"/>
      <c r="R48" s="5"/>
    </row>
    <row r="49" spans="1:16" ht="23.25" customHeight="1" x14ac:dyDescent="0.25">
      <c r="A49" s="6">
        <v>41</v>
      </c>
      <c r="B49" s="27" t="s">
        <v>47</v>
      </c>
      <c r="C49" s="28"/>
      <c r="D49" s="28"/>
      <c r="E49" s="28"/>
      <c r="F49" s="28"/>
      <c r="G49" s="28"/>
      <c r="H49" s="28"/>
      <c r="I49" s="28"/>
      <c r="J49" s="28"/>
      <c r="K49" s="28"/>
      <c r="L49" s="28"/>
      <c r="M49" s="28"/>
      <c r="N49" s="29"/>
      <c r="O49" s="30"/>
      <c r="P49" s="30"/>
    </row>
    <row r="50" spans="1:16" ht="23.25" customHeight="1" x14ac:dyDescent="0.25">
      <c r="A50" s="6">
        <v>42</v>
      </c>
      <c r="B50" s="24" t="s">
        <v>48</v>
      </c>
      <c r="C50" s="25"/>
      <c r="D50" s="25"/>
      <c r="E50" s="25"/>
      <c r="F50" s="25"/>
      <c r="G50" s="25"/>
      <c r="H50" s="25"/>
      <c r="I50" s="25"/>
      <c r="J50" s="25"/>
      <c r="K50" s="25"/>
      <c r="L50" s="25"/>
      <c r="M50" s="25"/>
      <c r="N50" s="26"/>
      <c r="O50" s="30"/>
      <c r="P50" s="30"/>
    </row>
    <row r="51" spans="1:16" ht="23.25" customHeight="1" x14ac:dyDescent="0.25">
      <c r="A51" s="6">
        <v>43</v>
      </c>
      <c r="B51" s="27" t="s">
        <v>49</v>
      </c>
      <c r="C51" s="28"/>
      <c r="D51" s="28"/>
      <c r="E51" s="28"/>
      <c r="F51" s="28"/>
      <c r="G51" s="28"/>
      <c r="H51" s="28"/>
      <c r="I51" s="28"/>
      <c r="J51" s="28"/>
      <c r="K51" s="28"/>
      <c r="L51" s="28"/>
      <c r="M51" s="28"/>
      <c r="N51" s="29"/>
      <c r="O51" s="30"/>
      <c r="P51" s="30"/>
    </row>
    <row r="52" spans="1:16" ht="23.25" customHeight="1" x14ac:dyDescent="0.25">
      <c r="A52" s="6">
        <v>44</v>
      </c>
      <c r="B52" s="24" t="s">
        <v>50</v>
      </c>
      <c r="C52" s="25"/>
      <c r="D52" s="25"/>
      <c r="E52" s="25"/>
      <c r="F52" s="25"/>
      <c r="G52" s="25"/>
      <c r="H52" s="25"/>
      <c r="I52" s="25"/>
      <c r="J52" s="25"/>
      <c r="K52" s="25"/>
      <c r="L52" s="25"/>
      <c r="M52" s="25"/>
      <c r="N52" s="26"/>
      <c r="O52" s="30"/>
      <c r="P52" s="30"/>
    </row>
    <row r="53" spans="1:16" ht="23.25" customHeight="1" x14ac:dyDescent="0.25">
      <c r="A53" s="6">
        <v>45</v>
      </c>
      <c r="B53" s="27" t="s">
        <v>51</v>
      </c>
      <c r="C53" s="28"/>
      <c r="D53" s="28"/>
      <c r="E53" s="28"/>
      <c r="F53" s="28"/>
      <c r="G53" s="28"/>
      <c r="H53" s="28"/>
      <c r="I53" s="28"/>
      <c r="J53" s="28"/>
      <c r="K53" s="28"/>
      <c r="L53" s="28"/>
      <c r="M53" s="28"/>
      <c r="N53" s="29"/>
      <c r="O53" s="30"/>
      <c r="P53" s="30"/>
    </row>
    <row r="54" spans="1:16" ht="23.25" customHeight="1" x14ac:dyDescent="0.25">
      <c r="A54" s="6">
        <v>46</v>
      </c>
      <c r="B54" s="24" t="s">
        <v>52</v>
      </c>
      <c r="C54" s="25"/>
      <c r="D54" s="25"/>
      <c r="E54" s="25"/>
      <c r="F54" s="25"/>
      <c r="G54" s="25"/>
      <c r="H54" s="25"/>
      <c r="I54" s="25"/>
      <c r="J54" s="25"/>
      <c r="K54" s="25"/>
      <c r="L54" s="25"/>
      <c r="M54" s="25"/>
      <c r="N54" s="26"/>
      <c r="O54" s="30"/>
      <c r="P54" s="30"/>
    </row>
    <row r="55" spans="1:16" ht="23.25" customHeight="1" x14ac:dyDescent="0.25">
      <c r="A55" s="6">
        <v>47</v>
      </c>
      <c r="B55" s="27" t="s">
        <v>53</v>
      </c>
      <c r="C55" s="28"/>
      <c r="D55" s="28"/>
      <c r="E55" s="28"/>
      <c r="F55" s="28"/>
      <c r="G55" s="28"/>
      <c r="H55" s="28"/>
      <c r="I55" s="28"/>
      <c r="J55" s="28"/>
      <c r="K55" s="28"/>
      <c r="L55" s="28"/>
      <c r="M55" s="28"/>
      <c r="N55" s="29"/>
      <c r="O55" s="30"/>
      <c r="P55" s="30"/>
    </row>
    <row r="56" spans="1:16" ht="23.25" x14ac:dyDescent="0.25">
      <c r="A56" s="6">
        <v>48</v>
      </c>
      <c r="B56" s="24" t="s">
        <v>54</v>
      </c>
      <c r="C56" s="25"/>
      <c r="D56" s="25"/>
      <c r="E56" s="25"/>
      <c r="F56" s="25"/>
      <c r="G56" s="25"/>
      <c r="H56" s="25"/>
      <c r="I56" s="25"/>
      <c r="J56" s="25"/>
      <c r="K56" s="25"/>
      <c r="L56" s="25"/>
      <c r="M56" s="25"/>
      <c r="N56" s="26"/>
      <c r="O56" s="30"/>
      <c r="P56" s="30"/>
    </row>
    <row r="57" spans="1:16" ht="23.25" customHeight="1" x14ac:dyDescent="0.25">
      <c r="A57" s="6">
        <v>49</v>
      </c>
      <c r="B57" s="27" t="s">
        <v>55</v>
      </c>
      <c r="C57" s="28"/>
      <c r="D57" s="28"/>
      <c r="E57" s="28"/>
      <c r="F57" s="28"/>
      <c r="G57" s="28"/>
      <c r="H57" s="28"/>
      <c r="I57" s="28"/>
      <c r="J57" s="28"/>
      <c r="K57" s="28"/>
      <c r="L57" s="28"/>
      <c r="M57" s="28"/>
      <c r="N57" s="29"/>
      <c r="O57" s="30"/>
      <c r="P57" s="30"/>
    </row>
    <row r="58" spans="1:16" ht="23.25" customHeight="1" x14ac:dyDescent="0.25">
      <c r="A58" s="6">
        <v>50</v>
      </c>
      <c r="B58" s="24" t="s">
        <v>56</v>
      </c>
      <c r="C58" s="25"/>
      <c r="D58" s="25"/>
      <c r="E58" s="25"/>
      <c r="F58" s="25"/>
      <c r="G58" s="25"/>
      <c r="H58" s="25"/>
      <c r="I58" s="25"/>
      <c r="J58" s="25"/>
      <c r="K58" s="25"/>
      <c r="L58" s="25"/>
      <c r="M58" s="25"/>
      <c r="N58" s="26"/>
      <c r="O58" s="30"/>
      <c r="P58" s="30"/>
    </row>
    <row r="59" spans="1:16" ht="23.25" customHeight="1" x14ac:dyDescent="0.25">
      <c r="A59" s="6">
        <v>51</v>
      </c>
      <c r="B59" s="27" t="s">
        <v>57</v>
      </c>
      <c r="C59" s="28"/>
      <c r="D59" s="28"/>
      <c r="E59" s="28"/>
      <c r="F59" s="28"/>
      <c r="G59" s="28"/>
      <c r="H59" s="28"/>
      <c r="I59" s="28"/>
      <c r="J59" s="28"/>
      <c r="K59" s="28"/>
      <c r="L59" s="28"/>
      <c r="M59" s="28"/>
      <c r="N59" s="29"/>
      <c r="O59" s="30"/>
      <c r="P59" s="30"/>
    </row>
    <row r="60" spans="1:16" ht="23.25" customHeight="1" x14ac:dyDescent="0.25">
      <c r="A60" s="6">
        <v>52</v>
      </c>
      <c r="B60" s="24" t="s">
        <v>58</v>
      </c>
      <c r="C60" s="25"/>
      <c r="D60" s="25"/>
      <c r="E60" s="25"/>
      <c r="F60" s="25"/>
      <c r="G60" s="25"/>
      <c r="H60" s="25"/>
      <c r="I60" s="25"/>
      <c r="J60" s="25"/>
      <c r="K60" s="25"/>
      <c r="L60" s="25"/>
      <c r="M60" s="25"/>
      <c r="N60" s="26"/>
      <c r="O60" s="30"/>
      <c r="P60" s="30"/>
    </row>
    <row r="61" spans="1:16" ht="23.25" customHeight="1" x14ac:dyDescent="0.25">
      <c r="A61" s="6">
        <v>53</v>
      </c>
      <c r="B61" s="27" t="s">
        <v>59</v>
      </c>
      <c r="C61" s="28"/>
      <c r="D61" s="28"/>
      <c r="E61" s="28"/>
      <c r="F61" s="28"/>
      <c r="G61" s="28"/>
      <c r="H61" s="28"/>
      <c r="I61" s="28"/>
      <c r="J61" s="28"/>
      <c r="K61" s="28"/>
      <c r="L61" s="28"/>
      <c r="M61" s="28"/>
      <c r="N61" s="29"/>
      <c r="O61" s="30"/>
      <c r="P61" s="30"/>
    </row>
    <row r="62" spans="1:16" ht="23.25" x14ac:dyDescent="0.25">
      <c r="A62" s="6">
        <v>54</v>
      </c>
      <c r="B62" s="24" t="s">
        <v>60</v>
      </c>
      <c r="C62" s="25"/>
      <c r="D62" s="25"/>
      <c r="E62" s="25"/>
      <c r="F62" s="25"/>
      <c r="G62" s="25"/>
      <c r="H62" s="25"/>
      <c r="I62" s="25"/>
      <c r="J62" s="25"/>
      <c r="K62" s="25"/>
      <c r="L62" s="25"/>
      <c r="M62" s="25"/>
      <c r="N62" s="26"/>
      <c r="O62" s="30"/>
      <c r="P62" s="30"/>
    </row>
    <row r="63" spans="1:16" ht="23.25" customHeight="1" x14ac:dyDescent="0.25">
      <c r="A63" s="6">
        <v>55</v>
      </c>
      <c r="B63" s="27" t="s">
        <v>61</v>
      </c>
      <c r="C63" s="28"/>
      <c r="D63" s="28"/>
      <c r="E63" s="28"/>
      <c r="F63" s="28"/>
      <c r="G63" s="28"/>
      <c r="H63" s="28"/>
      <c r="I63" s="28"/>
      <c r="J63" s="28"/>
      <c r="K63" s="28"/>
      <c r="L63" s="28"/>
      <c r="M63" s="28"/>
      <c r="N63" s="29"/>
      <c r="O63" s="30"/>
      <c r="P63" s="30"/>
    </row>
    <row r="64" spans="1:16" ht="23.25" customHeight="1" x14ac:dyDescent="0.25">
      <c r="A64" s="6">
        <v>56</v>
      </c>
      <c r="B64" s="24" t="s">
        <v>62</v>
      </c>
      <c r="C64" s="25"/>
      <c r="D64" s="25"/>
      <c r="E64" s="25"/>
      <c r="F64" s="25"/>
      <c r="G64" s="25"/>
      <c r="H64" s="25"/>
      <c r="I64" s="25"/>
      <c r="J64" s="25"/>
      <c r="K64" s="25"/>
      <c r="L64" s="25"/>
      <c r="M64" s="25"/>
      <c r="N64" s="26"/>
      <c r="O64" s="30"/>
      <c r="P64" s="30"/>
    </row>
    <row r="65" spans="1:16" ht="23.25" customHeight="1" x14ac:dyDescent="0.25">
      <c r="A65" s="6">
        <v>57</v>
      </c>
      <c r="B65" s="27" t="s">
        <v>63</v>
      </c>
      <c r="C65" s="28"/>
      <c r="D65" s="28"/>
      <c r="E65" s="28"/>
      <c r="F65" s="28"/>
      <c r="G65" s="28"/>
      <c r="H65" s="28"/>
      <c r="I65" s="28"/>
      <c r="J65" s="28"/>
      <c r="K65" s="28"/>
      <c r="L65" s="28"/>
      <c r="M65" s="28"/>
      <c r="N65" s="29"/>
      <c r="O65" s="30"/>
      <c r="P65" s="30"/>
    </row>
    <row r="66" spans="1:16" ht="23.25" customHeight="1" x14ac:dyDescent="0.25">
      <c r="A66" s="6">
        <v>58</v>
      </c>
      <c r="B66" s="24" t="s">
        <v>64</v>
      </c>
      <c r="C66" s="25"/>
      <c r="D66" s="25"/>
      <c r="E66" s="25"/>
      <c r="F66" s="25"/>
      <c r="G66" s="25"/>
      <c r="H66" s="25"/>
      <c r="I66" s="25"/>
      <c r="J66" s="25"/>
      <c r="K66" s="25"/>
      <c r="L66" s="25"/>
      <c r="M66" s="25"/>
      <c r="N66" s="26"/>
      <c r="O66" s="30"/>
      <c r="P66" s="30"/>
    </row>
    <row r="67" spans="1:16" ht="23.25" customHeight="1" x14ac:dyDescent="0.25">
      <c r="A67" s="6">
        <v>59</v>
      </c>
      <c r="B67" s="27" t="s">
        <v>65</v>
      </c>
      <c r="C67" s="28"/>
      <c r="D67" s="28"/>
      <c r="E67" s="28"/>
      <c r="F67" s="28"/>
      <c r="G67" s="28"/>
      <c r="H67" s="28"/>
      <c r="I67" s="28"/>
      <c r="J67" s="28"/>
      <c r="K67" s="28"/>
      <c r="L67" s="28"/>
      <c r="M67" s="28"/>
      <c r="N67" s="29"/>
      <c r="O67" s="30"/>
      <c r="P67" s="30"/>
    </row>
    <row r="68" spans="1:16" ht="23.25" customHeight="1" x14ac:dyDescent="0.25">
      <c r="A68" s="6">
        <v>60</v>
      </c>
      <c r="B68" s="24" t="s">
        <v>66</v>
      </c>
      <c r="C68" s="25"/>
      <c r="D68" s="25"/>
      <c r="E68" s="25"/>
      <c r="F68" s="25"/>
      <c r="G68" s="25"/>
      <c r="H68" s="25"/>
      <c r="I68" s="25"/>
      <c r="J68" s="25"/>
      <c r="K68" s="25"/>
      <c r="L68" s="25"/>
      <c r="M68" s="25"/>
      <c r="N68" s="26"/>
      <c r="O68" s="30"/>
      <c r="P68" s="30"/>
    </row>
    <row r="69" spans="1:16" ht="23.25" customHeight="1" x14ac:dyDescent="0.25"/>
    <row r="70" spans="1:16" ht="23.25" customHeight="1" x14ac:dyDescent="0.25"/>
    <row r="71" spans="1:16" ht="23.25" customHeight="1" x14ac:dyDescent="0.25"/>
    <row r="72" spans="1:16" ht="23.25" customHeight="1" x14ac:dyDescent="0.25"/>
    <row r="73" spans="1:16" ht="23.25" customHeight="1" x14ac:dyDescent="0.25"/>
    <row r="74" spans="1:16" ht="23.25" customHeight="1" x14ac:dyDescent="0.25"/>
    <row r="75" spans="1:16" ht="23.25" customHeight="1" x14ac:dyDescent="0.25"/>
    <row r="76" spans="1:16" ht="23.25" customHeight="1" x14ac:dyDescent="0.25"/>
    <row r="77" spans="1:16" ht="23.25" customHeight="1" x14ac:dyDescent="0.25"/>
    <row r="78" spans="1:16" ht="23.25" customHeight="1" x14ac:dyDescent="0.25"/>
    <row r="79" spans="1:16" ht="23.25" customHeight="1" x14ac:dyDescent="0.25"/>
    <row r="80" spans="1:16" ht="23.25" customHeight="1" x14ac:dyDescent="0.25"/>
    <row r="81" ht="23.25" customHeight="1" x14ac:dyDescent="0.25"/>
    <row r="82" ht="23.25" customHeight="1" x14ac:dyDescent="0.25"/>
    <row r="83" ht="23.25" customHeight="1" x14ac:dyDescent="0.25"/>
  </sheetData>
  <sheetProtection formatCells="0" formatColumns="0" formatRows="0" insertColumns="0" insertRows="0" insertHyperlinks="0" deleteColumns="0" deleteRows="0" selectLockedCells="1" sort="0" autoFilter="0" pivotTables="0"/>
  <mergeCells count="126">
    <mergeCell ref="O38:P38"/>
    <mergeCell ref="O47:P47"/>
    <mergeCell ref="O48:P48"/>
    <mergeCell ref="O49:P49"/>
    <mergeCell ref="O50:P50"/>
    <mergeCell ref="O51:P51"/>
    <mergeCell ref="O42:P42"/>
    <mergeCell ref="O43:P43"/>
    <mergeCell ref="O44:P44"/>
    <mergeCell ref="O45:P45"/>
    <mergeCell ref="O46:P46"/>
    <mergeCell ref="O57:P57"/>
    <mergeCell ref="O58:P58"/>
    <mergeCell ref="O59:P59"/>
    <mergeCell ref="O60:P60"/>
    <mergeCell ref="O61:P61"/>
    <mergeCell ref="O52:P52"/>
    <mergeCell ref="O53:P53"/>
    <mergeCell ref="O54:P54"/>
    <mergeCell ref="O55:P55"/>
    <mergeCell ref="O56:P56"/>
    <mergeCell ref="O32:P32"/>
    <mergeCell ref="O33:P33"/>
    <mergeCell ref="O34:P34"/>
    <mergeCell ref="O35:P35"/>
    <mergeCell ref="O36:P36"/>
    <mergeCell ref="O29:P29"/>
    <mergeCell ref="O30:P30"/>
    <mergeCell ref="O31:P31"/>
    <mergeCell ref="D2:I2"/>
    <mergeCell ref="K2:L2"/>
    <mergeCell ref="M2:P2"/>
    <mergeCell ref="O22:P22"/>
    <mergeCell ref="O23:P23"/>
    <mergeCell ref="O24:P24"/>
    <mergeCell ref="O25:P25"/>
    <mergeCell ref="O26:P26"/>
    <mergeCell ref="O37:P37"/>
    <mergeCell ref="A2:C2"/>
    <mergeCell ref="B51:N51"/>
    <mergeCell ref="B19:N19"/>
    <mergeCell ref="B20:N20"/>
    <mergeCell ref="B9:N9"/>
    <mergeCell ref="B10:N10"/>
    <mergeCell ref="B11:N11"/>
    <mergeCell ref="B12:N12"/>
    <mergeCell ref="B13:N13"/>
    <mergeCell ref="B44:N44"/>
    <mergeCell ref="A4:P7"/>
    <mergeCell ref="B42:N42"/>
    <mergeCell ref="B43:N43"/>
    <mergeCell ref="B49:N49"/>
    <mergeCell ref="B50:N50"/>
    <mergeCell ref="B35:N35"/>
    <mergeCell ref="B36:N36"/>
    <mergeCell ref="B37:N37"/>
    <mergeCell ref="P3:S3"/>
    <mergeCell ref="O9:P9"/>
    <mergeCell ref="O10:P10"/>
    <mergeCell ref="O11:P11"/>
    <mergeCell ref="O17:P17"/>
    <mergeCell ref="O18:P18"/>
    <mergeCell ref="O19:P19"/>
    <mergeCell ref="O20:P20"/>
    <mergeCell ref="O21:P21"/>
    <mergeCell ref="O12:P12"/>
    <mergeCell ref="O13:P13"/>
    <mergeCell ref="O14:P14"/>
    <mergeCell ref="O15:P15"/>
    <mergeCell ref="O16:P16"/>
    <mergeCell ref="O27:P27"/>
    <mergeCell ref="O28:P28"/>
    <mergeCell ref="B31:N31"/>
    <mergeCell ref="B32:N32"/>
    <mergeCell ref="B33:N33"/>
    <mergeCell ref="B34:N34"/>
    <mergeCell ref="B59:N59"/>
    <mergeCell ref="B60:N60"/>
    <mergeCell ref="B61:N61"/>
    <mergeCell ref="B58:N58"/>
    <mergeCell ref="B52:N52"/>
    <mergeCell ref="B53:N53"/>
    <mergeCell ref="B38:N38"/>
    <mergeCell ref="B39:N39"/>
    <mergeCell ref="B45:N45"/>
    <mergeCell ref="B40:N40"/>
    <mergeCell ref="B41:N41"/>
    <mergeCell ref="B54:N54"/>
    <mergeCell ref="B55:N55"/>
    <mergeCell ref="B56:N56"/>
    <mergeCell ref="B57:N57"/>
    <mergeCell ref="O39:P39"/>
    <mergeCell ref="O40:P40"/>
    <mergeCell ref="O41:P41"/>
    <mergeCell ref="B14:N14"/>
    <mergeCell ref="B15:N15"/>
    <mergeCell ref="B16:N16"/>
    <mergeCell ref="B17:N17"/>
    <mergeCell ref="B18:N18"/>
    <mergeCell ref="B21:N21"/>
    <mergeCell ref="B22:N22"/>
    <mergeCell ref="B23:N23"/>
    <mergeCell ref="B24:N24"/>
    <mergeCell ref="B25:N25"/>
    <mergeCell ref="B26:N26"/>
    <mergeCell ref="B27:N27"/>
    <mergeCell ref="B28:N28"/>
    <mergeCell ref="B29:N29"/>
    <mergeCell ref="B30:N30"/>
    <mergeCell ref="B46:N46"/>
    <mergeCell ref="B47:N47"/>
    <mergeCell ref="B48:N48"/>
    <mergeCell ref="B62:N62"/>
    <mergeCell ref="B63:N63"/>
    <mergeCell ref="B64:N64"/>
    <mergeCell ref="B65:N65"/>
    <mergeCell ref="B66:N66"/>
    <mergeCell ref="B67:N67"/>
    <mergeCell ref="B68:N68"/>
    <mergeCell ref="O62:P62"/>
    <mergeCell ref="O63:P63"/>
    <mergeCell ref="O64:P64"/>
    <mergeCell ref="O65:P65"/>
    <mergeCell ref="O66:P66"/>
    <mergeCell ref="O67:P67"/>
    <mergeCell ref="O68:P68"/>
  </mergeCells>
  <conditionalFormatting sqref="D2">
    <cfRule type="notContainsBlanks" dxfId="9" priority="31">
      <formula>LEN(TRIM(D2))&gt;0</formula>
    </cfRule>
    <cfRule type="containsBlanks" dxfId="8" priority="34">
      <formula>LEN(TRIM(D2))=0</formula>
    </cfRule>
  </conditionalFormatting>
  <conditionalFormatting sqref="O9:P68">
    <cfRule type="containsBlanks" dxfId="7" priority="3">
      <formula>LEN(TRIM(O9))=0</formula>
    </cfRule>
    <cfRule type="cellIs" dxfId="6" priority="4" operator="equal">
      <formula>$V$14</formula>
    </cfRule>
    <cfRule type="cellIs" dxfId="5" priority="5" operator="equal">
      <formula>$V$13</formula>
    </cfRule>
    <cfRule type="cellIs" dxfId="4" priority="6" operator="equal">
      <formula>$V$12</formula>
    </cfRule>
    <cfRule type="cellIs" dxfId="3" priority="7" operator="equal">
      <formula>$V$11</formula>
    </cfRule>
    <cfRule type="cellIs" dxfId="2" priority="8" operator="equal">
      <formula>$V$10</formula>
    </cfRule>
  </conditionalFormatting>
  <conditionalFormatting sqref="M2">
    <cfRule type="notContainsBlanks" dxfId="1" priority="1">
      <formula>LEN(TRIM(M2))&gt;0</formula>
    </cfRule>
    <cfRule type="containsBlanks" dxfId="0" priority="2">
      <formula>LEN(TRIM(M2))=0</formula>
    </cfRule>
  </conditionalFormatting>
  <dataValidations count="3">
    <dataValidation type="list" allowBlank="1" showErrorMessage="1" promptTitle="Формат ввода" prompt="Нужно указать &quot;Мальчик&quot; или &quot;Девочка&quot;" sqref="N3:O3">
      <formula1>#REF!</formula1>
    </dataValidation>
    <dataValidation type="list" allowBlank="1" showErrorMessage="1" promptTitle="Подсказка" prompt="1 - почти никогда_x000a_2 - иногда_x000a_3 - часто_x000a_4 - почти всегда" sqref="O9:P68">
      <formula1>$V$10:$V$11</formula1>
    </dataValidation>
    <dataValidation type="list" allowBlank="1" showInputMessage="1" showErrorMessage="1" sqref="M2:P2">
      <formula1>$T$3:$T$4</formula1>
    </dataValidation>
  </dataValidations>
  <pageMargins left="0.25" right="0.25" top="0.75" bottom="0.75" header="0.3" footer="0.3"/>
  <pageSetup paperSize="9" orientation="portrait" r:id="rId1"/>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M31"/>
  <sheetViews>
    <sheetView workbookViewId="0">
      <selection activeCell="G29" sqref="G29"/>
    </sheetView>
  </sheetViews>
  <sheetFormatPr defaultRowHeight="15" x14ac:dyDescent="0.25"/>
  <cols>
    <col min="1" max="1" width="3" bestFit="1" customWidth="1"/>
    <col min="3" max="3" width="3" bestFit="1" customWidth="1"/>
    <col min="6" max="6" width="16.42578125" bestFit="1" customWidth="1"/>
    <col min="7" max="7" width="9.5703125" customWidth="1"/>
    <col min="8" max="8" width="9.140625" customWidth="1"/>
    <col min="9" max="9" width="16.42578125" bestFit="1" customWidth="1"/>
    <col min="10" max="10" width="5.28515625" customWidth="1"/>
    <col min="11" max="11" width="16.42578125" bestFit="1" customWidth="1"/>
    <col min="12" max="12" width="71.42578125" customWidth="1"/>
    <col min="13" max="13" width="17.28515625" bestFit="1" customWidth="1"/>
  </cols>
  <sheetData>
    <row r="1" spans="1:13" x14ac:dyDescent="0.25">
      <c r="A1" s="35" t="s">
        <v>69</v>
      </c>
      <c r="B1" s="35"/>
      <c r="C1" s="35"/>
      <c r="D1" s="35"/>
      <c r="F1" s="39" t="s">
        <v>73</v>
      </c>
      <c r="G1" s="39"/>
      <c r="H1" s="35" t="b">
        <v>0</v>
      </c>
      <c r="I1" s="35"/>
      <c r="K1" s="9" t="s">
        <v>70</v>
      </c>
      <c r="L1" s="9" t="s">
        <v>71</v>
      </c>
      <c r="M1" s="9" t="s">
        <v>72</v>
      </c>
    </row>
    <row r="2" spans="1:13" x14ac:dyDescent="0.25">
      <c r="A2" s="15">
        <v>1</v>
      </c>
      <c r="B2" s="10">
        <f>IF('Бланк Методички'!O9='Бланк Методички'!$V$10,1,0)</f>
        <v>0</v>
      </c>
      <c r="C2" s="15">
        <v>31</v>
      </c>
      <c r="D2" s="9">
        <f>IF('Бланк Методички'!O39='Бланк Методички'!$V$10,1,0)</f>
        <v>0</v>
      </c>
      <c r="F2" s="9" t="s">
        <v>67</v>
      </c>
      <c r="G2" s="10" t="s">
        <v>68</v>
      </c>
      <c r="H2" s="10" t="s">
        <v>67</v>
      </c>
      <c r="I2" s="10" t="s">
        <v>68</v>
      </c>
      <c r="K2" s="9" t="s">
        <v>73</v>
      </c>
      <c r="L2" s="16" t="s">
        <v>76</v>
      </c>
      <c r="M2" s="16" t="s">
        <v>78</v>
      </c>
    </row>
    <row r="3" spans="1:13" x14ac:dyDescent="0.25">
      <c r="A3" s="15">
        <v>2</v>
      </c>
      <c r="B3" s="10">
        <f>IF('Бланк Методички'!O10='Бланк Методички'!$V$10,1,0)</f>
        <v>0</v>
      </c>
      <c r="C3" s="15">
        <v>32</v>
      </c>
      <c r="D3" s="9">
        <f>IF('Бланк Методички'!O40='Бланк Методички'!$V$10,1,0)</f>
        <v>0</v>
      </c>
      <c r="F3" s="11">
        <f>B2</f>
        <v>0</v>
      </c>
      <c r="G3" s="11">
        <f>IF(B7=0,1,0)</f>
        <v>1</v>
      </c>
      <c r="H3">
        <f>B9</f>
        <v>0</v>
      </c>
      <c r="I3">
        <f>IF(B5=0,1,0)</f>
        <v>1</v>
      </c>
      <c r="K3" s="9" t="s">
        <v>74</v>
      </c>
      <c r="L3" s="16" t="s">
        <v>77</v>
      </c>
      <c r="M3" s="16"/>
    </row>
    <row r="4" spans="1:13" x14ac:dyDescent="0.25">
      <c r="A4" s="15">
        <v>3</v>
      </c>
      <c r="B4" s="10">
        <f>IF('Бланк Методички'!O11='Бланк Методички'!$V$10,1,0)</f>
        <v>0</v>
      </c>
      <c r="C4" s="15">
        <v>33</v>
      </c>
      <c r="D4" s="9">
        <f>IF('Бланк Методички'!O41='Бланк Методички'!$V$10,1,0)</f>
        <v>0</v>
      </c>
      <c r="F4" s="11">
        <f>B4</f>
        <v>0</v>
      </c>
      <c r="G4" s="11">
        <f>IF(D4=0,1,0)</f>
        <v>1</v>
      </c>
      <c r="H4">
        <f>B17</f>
        <v>0</v>
      </c>
      <c r="I4">
        <f>IF(B13=0,1,0)</f>
        <v>1</v>
      </c>
      <c r="K4" s="9" t="s">
        <v>75</v>
      </c>
      <c r="L4" s="16" t="s">
        <v>80</v>
      </c>
      <c r="M4" s="16" t="s">
        <v>79</v>
      </c>
    </row>
    <row r="5" spans="1:13" x14ac:dyDescent="0.25">
      <c r="A5" s="15">
        <v>4</v>
      </c>
      <c r="B5" s="10">
        <f>IF('Бланк Методички'!O12='Бланк Методички'!$V$10,1,0)</f>
        <v>0</v>
      </c>
      <c r="C5" s="15">
        <v>34</v>
      </c>
      <c r="D5" s="9">
        <f>IF('Бланк Методички'!O42='Бланк Методички'!$V$10,1,0)</f>
        <v>0</v>
      </c>
      <c r="F5" s="11">
        <f>B10</f>
        <v>0</v>
      </c>
      <c r="G5" s="11">
        <f>IF(D22=0,1,0)</f>
        <v>1</v>
      </c>
      <c r="H5">
        <f>B25</f>
        <v>0</v>
      </c>
      <c r="I5">
        <f>IF(B21=0,1,0)</f>
        <v>1</v>
      </c>
    </row>
    <row r="6" spans="1:13" x14ac:dyDescent="0.25">
      <c r="A6" s="15">
        <v>5</v>
      </c>
      <c r="B6" s="10">
        <f>IF('Бланк Методички'!O13='Бланк Методички'!$V$10,1,0)</f>
        <v>0</v>
      </c>
      <c r="C6" s="15">
        <v>35</v>
      </c>
      <c r="D6" s="9">
        <f>IF('Бланк Методички'!O43='Бланк Методички'!$V$10,1,0)</f>
        <v>0</v>
      </c>
      <c r="F6" s="11">
        <f>B12</f>
        <v>0</v>
      </c>
      <c r="G6" s="11">
        <f>IF(D26=0,1,0)</f>
        <v>1</v>
      </c>
      <c r="H6">
        <f>B29</f>
        <v>0</v>
      </c>
      <c r="I6">
        <f>IF(D3=0,1,0)</f>
        <v>1</v>
      </c>
    </row>
    <row r="7" spans="1:13" x14ac:dyDescent="0.25">
      <c r="A7" s="15">
        <v>6</v>
      </c>
      <c r="B7" s="10">
        <f>IF('Бланк Методички'!O14='Бланк Методички'!$V$10,1,0)</f>
        <v>0</v>
      </c>
      <c r="C7" s="15">
        <v>36</v>
      </c>
      <c r="D7" s="9">
        <f>IF('Бланк Методички'!O44='Бланк Методички'!$V$10,1,0)</f>
        <v>0</v>
      </c>
      <c r="F7" s="11">
        <f>B15</f>
        <v>0</v>
      </c>
      <c r="G7" s="11">
        <f>IF(D30=0,1,0)</f>
        <v>1</v>
      </c>
      <c r="H7">
        <f>D7</f>
        <v>0</v>
      </c>
      <c r="I7">
        <f>IF(D11=0,1,0)</f>
        <v>1</v>
      </c>
    </row>
    <row r="8" spans="1:13" x14ac:dyDescent="0.25">
      <c r="A8" s="15">
        <v>7</v>
      </c>
      <c r="B8" s="10">
        <f>IF('Бланк Методички'!O15='Бланк Методички'!$V$10,1,0)</f>
        <v>0</v>
      </c>
      <c r="C8" s="15">
        <v>37</v>
      </c>
      <c r="D8" s="9">
        <f>IF('Бланк Методички'!O45='Бланк Методички'!$V$10,1,0)</f>
        <v>0</v>
      </c>
      <c r="F8" s="11">
        <f>B18</f>
        <v>0</v>
      </c>
      <c r="G8" s="11"/>
      <c r="H8">
        <f>D15</f>
        <v>0</v>
      </c>
      <c r="I8">
        <f>IF(D19=0,1,0)</f>
        <v>1</v>
      </c>
    </row>
    <row r="9" spans="1:13" x14ac:dyDescent="0.25">
      <c r="A9" s="15">
        <v>8</v>
      </c>
      <c r="B9" s="10">
        <f>IF('Бланк Методички'!O16='Бланк Методички'!$V$10,1,0)</f>
        <v>0</v>
      </c>
      <c r="C9" s="15">
        <v>38</v>
      </c>
      <c r="D9" s="9">
        <f>IF('Бланк Методички'!O46='Бланк Методички'!$V$10,1,0)</f>
        <v>0</v>
      </c>
      <c r="F9" s="11">
        <f>B20</f>
        <v>0</v>
      </c>
      <c r="G9" s="11"/>
    </row>
    <row r="10" spans="1:13" x14ac:dyDescent="0.25">
      <c r="A10" s="15">
        <v>9</v>
      </c>
      <c r="B10" s="10">
        <f>IF('Бланк Методички'!O17='Бланк Методички'!$V$10,1,0)</f>
        <v>0</v>
      </c>
      <c r="C10" s="15">
        <v>39</v>
      </c>
      <c r="D10" s="9">
        <f>IF('Бланк Методички'!O47='Бланк Методички'!$V$10,1,0)</f>
        <v>0</v>
      </c>
      <c r="F10" s="11">
        <f>B23</f>
        <v>0</v>
      </c>
      <c r="G10" s="11"/>
    </row>
    <row r="11" spans="1:13" x14ac:dyDescent="0.25">
      <c r="A11" s="15">
        <v>10</v>
      </c>
      <c r="B11" s="10">
        <f>IF('Бланк Методички'!O18='Бланк Методички'!$V$10,1,0)</f>
        <v>0</v>
      </c>
      <c r="C11" s="15">
        <v>40</v>
      </c>
      <c r="D11" s="9">
        <f>IF('Бланк Методички'!O48='Бланк Методички'!$V$10,1,0)</f>
        <v>0</v>
      </c>
      <c r="F11" s="11">
        <f>B26</f>
        <v>0</v>
      </c>
      <c r="G11" s="11"/>
    </row>
    <row r="12" spans="1:13" x14ac:dyDescent="0.25">
      <c r="A12" s="15">
        <v>11</v>
      </c>
      <c r="B12" s="10">
        <f>IF('Бланк Методички'!O19='Бланк Методички'!$V$10,1,0)</f>
        <v>0</v>
      </c>
      <c r="C12" s="15">
        <v>41</v>
      </c>
      <c r="D12" s="9">
        <f>IF('Бланк Методички'!O49='Бланк Методички'!$V$10,1,0)</f>
        <v>0</v>
      </c>
      <c r="F12" s="11">
        <f>B28</f>
        <v>0</v>
      </c>
      <c r="G12" s="11"/>
    </row>
    <row r="13" spans="1:13" x14ac:dyDescent="0.25">
      <c r="A13" s="15">
        <v>12</v>
      </c>
      <c r="B13" s="10">
        <f>IF('Бланк Методички'!O20='Бланк Методички'!$V$10,1,0)</f>
        <v>0</v>
      </c>
      <c r="C13" s="15">
        <v>42</v>
      </c>
      <c r="D13" s="9">
        <f>IF('Бланк Методички'!O50='Бланк Методички'!$V$10,1,0)</f>
        <v>0</v>
      </c>
      <c r="F13" s="11">
        <f>B31</f>
        <v>0</v>
      </c>
      <c r="G13" s="11"/>
    </row>
    <row r="14" spans="1:13" x14ac:dyDescent="0.25">
      <c r="A14" s="15">
        <v>13</v>
      </c>
      <c r="B14" s="10">
        <f>IF('Бланк Методички'!O21='Бланк Методички'!$V$10,1,0)</f>
        <v>0</v>
      </c>
      <c r="C14" s="15">
        <v>43</v>
      </c>
      <c r="D14" s="9">
        <f>IF('Бланк Методички'!O51='Бланк Методички'!$V$10,1,0)</f>
        <v>0</v>
      </c>
      <c r="F14" s="11">
        <f>D6</f>
        <v>0</v>
      </c>
      <c r="G14" s="11"/>
    </row>
    <row r="15" spans="1:13" x14ac:dyDescent="0.25">
      <c r="A15" s="15">
        <v>14</v>
      </c>
      <c r="B15" s="10">
        <f>IF('Бланк Методички'!O22='Бланк Методички'!$V$10,1,0)</f>
        <v>0</v>
      </c>
      <c r="C15" s="15">
        <v>44</v>
      </c>
      <c r="D15" s="9">
        <f>IF('Бланк Методички'!O52='Бланк Методички'!$V$10,1,0)</f>
        <v>0</v>
      </c>
      <c r="F15" s="11">
        <f>D9</f>
        <v>0</v>
      </c>
      <c r="G15" s="11"/>
    </row>
    <row r="16" spans="1:13" x14ac:dyDescent="0.25">
      <c r="A16" s="15">
        <v>15</v>
      </c>
      <c r="B16" s="10">
        <f>IF('Бланк Методички'!O23='Бланк Методички'!$V$10,1,0)</f>
        <v>0</v>
      </c>
      <c r="C16" s="15">
        <v>45</v>
      </c>
      <c r="D16" s="9">
        <f>IF('Бланк Методички'!O53='Бланк Методички'!$V$10,1,0)</f>
        <v>0</v>
      </c>
      <c r="F16" s="11">
        <f>D12</f>
        <v>0</v>
      </c>
      <c r="G16" s="11"/>
    </row>
    <row r="17" spans="1:11" x14ac:dyDescent="0.25">
      <c r="A17" s="15">
        <v>16</v>
      </c>
      <c r="B17" s="10">
        <f>IF('Бланк Методички'!O24='Бланк Методички'!$V$10,1,0)</f>
        <v>0</v>
      </c>
      <c r="C17" s="15">
        <v>46</v>
      </c>
      <c r="D17" s="9">
        <f>IF('Бланк Методички'!O54='Бланк Методички'!$V$10,1,0)</f>
        <v>0</v>
      </c>
      <c r="F17" s="11">
        <f>D14</f>
        <v>0</v>
      </c>
      <c r="G17" s="11"/>
    </row>
    <row r="18" spans="1:11" x14ac:dyDescent="0.25">
      <c r="A18" s="15">
        <v>17</v>
      </c>
      <c r="B18" s="10">
        <f>IF('Бланк Методички'!O25='Бланк Методички'!$V$10,1,0)</f>
        <v>0</v>
      </c>
      <c r="C18" s="15">
        <v>47</v>
      </c>
      <c r="D18" s="9">
        <f>IF('Бланк Методички'!O55='Бланк Методички'!$V$10,1,0)</f>
        <v>0</v>
      </c>
      <c r="F18" s="11">
        <f>D17</f>
        <v>0</v>
      </c>
      <c r="G18" s="11"/>
    </row>
    <row r="19" spans="1:11" x14ac:dyDescent="0.25">
      <c r="A19" s="15">
        <v>18</v>
      </c>
      <c r="B19" s="10">
        <f>IF('Бланк Методички'!O26='Бланк Методички'!$V$10,1,0)</f>
        <v>0</v>
      </c>
      <c r="C19" s="15">
        <v>48</v>
      </c>
      <c r="D19" s="9">
        <f>IF('Бланк Методички'!O56='Бланк Методички'!$V$10,1,0)</f>
        <v>0</v>
      </c>
      <c r="F19" s="11">
        <f>D20</f>
        <v>0</v>
      </c>
      <c r="G19" s="11"/>
    </row>
    <row r="20" spans="1:11" x14ac:dyDescent="0.25">
      <c r="A20" s="15">
        <v>19</v>
      </c>
      <c r="B20" s="10">
        <f>IF('Бланк Методички'!O27='Бланк Методички'!$V$10,1,0)</f>
        <v>0</v>
      </c>
      <c r="C20" s="15">
        <v>49</v>
      </c>
      <c r="D20" s="9">
        <f>IF('Бланк Методички'!O57='Бланк Методички'!$V$10,1,0)</f>
        <v>0</v>
      </c>
      <c r="F20" s="11">
        <f>D24</f>
        <v>0</v>
      </c>
      <c r="G20" s="11"/>
    </row>
    <row r="21" spans="1:11" x14ac:dyDescent="0.25">
      <c r="A21" s="15">
        <v>20</v>
      </c>
      <c r="B21" s="10">
        <f>IF('Бланк Методички'!O28='Бланк Методички'!$V$10,1,0)</f>
        <v>0</v>
      </c>
      <c r="C21" s="15">
        <v>50</v>
      </c>
      <c r="D21" s="9">
        <f>IF('Бланк Методички'!O58='Бланк Методички'!$V$10,1,0)</f>
        <v>0</v>
      </c>
      <c r="F21" s="11">
        <f>D28</f>
        <v>0</v>
      </c>
      <c r="G21" s="11"/>
    </row>
    <row r="22" spans="1:11" x14ac:dyDescent="0.25">
      <c r="A22" s="15">
        <v>21</v>
      </c>
      <c r="B22" s="10">
        <f>IF('Бланк Методички'!O29='Бланк Методички'!$V$10,1,0)</f>
        <v>0</v>
      </c>
      <c r="C22" s="15">
        <v>51</v>
      </c>
      <c r="D22" s="9">
        <f>IF('Бланк Методички'!O59='Бланк Методички'!$V$10,1,0)</f>
        <v>0</v>
      </c>
    </row>
    <row r="23" spans="1:11" x14ac:dyDescent="0.25">
      <c r="A23" s="15">
        <v>22</v>
      </c>
      <c r="B23" s="10">
        <f>IF('Бланк Методички'!O30='Бланк Методички'!$V$10,1,0)</f>
        <v>0</v>
      </c>
      <c r="C23" s="15">
        <v>52</v>
      </c>
      <c r="D23" s="9">
        <f>IF('Бланк Методички'!O60='Бланк Методички'!$V$10,1,0)</f>
        <v>0</v>
      </c>
      <c r="H23" s="35" t="s">
        <v>81</v>
      </c>
      <c r="I23" s="35"/>
      <c r="J23" s="35"/>
      <c r="K23" s="35"/>
    </row>
    <row r="24" spans="1:11" x14ac:dyDescent="0.25">
      <c r="A24" s="15">
        <v>23</v>
      </c>
      <c r="B24" s="10">
        <f>IF('Бланк Методички'!O31='Бланк Методички'!$V$10,1,0)</f>
        <v>0</v>
      </c>
      <c r="C24" s="15">
        <v>53</v>
      </c>
      <c r="D24" s="9">
        <f>IF('Бланк Методички'!O61='Бланк Методички'!$V$10,1,0)</f>
        <v>0</v>
      </c>
      <c r="F24" s="15" t="str">
        <f>K2</f>
        <v>Экстраверсия (Э)</v>
      </c>
      <c r="G24" s="17">
        <f>SUM(F3:F21)+SUM(G3:G7)</f>
        <v>5</v>
      </c>
      <c r="H24" s="36" t="s">
        <v>82</v>
      </c>
      <c r="I24" s="37"/>
      <c r="J24" s="37"/>
      <c r="K24" s="38"/>
    </row>
    <row r="25" spans="1:11" x14ac:dyDescent="0.25">
      <c r="A25" s="15">
        <v>24</v>
      </c>
      <c r="B25" s="10">
        <f>IF('Бланк Методички'!O32='Бланк Методички'!$V$10,1,0)</f>
        <v>0</v>
      </c>
      <c r="C25" s="15">
        <v>54</v>
      </c>
      <c r="D25" s="9">
        <f>IF('Бланк Методички'!O62='Бланк Методички'!$V$10,1,0)</f>
        <v>0</v>
      </c>
      <c r="F25" s="9" t="s">
        <v>74</v>
      </c>
      <c r="G25" s="17">
        <f>SUM(B3,B6,B8,B11,B14,B16,B19,B22,B24,B27,B30,D2,D5,D8,D10,D13,D16,D18,D21,D23,D25,D27,D29,D31)</f>
        <v>0</v>
      </c>
      <c r="H25" s="36" t="s">
        <v>83</v>
      </c>
      <c r="I25" s="37"/>
      <c r="J25" s="37"/>
      <c r="K25" s="38"/>
    </row>
    <row r="26" spans="1:11" x14ac:dyDescent="0.25">
      <c r="A26" s="15">
        <v>25</v>
      </c>
      <c r="B26" s="10">
        <f>IF('Бланк Методички'!O33='Бланк Методички'!$V$10,1,0)</f>
        <v>0</v>
      </c>
      <c r="C26" s="15">
        <v>55</v>
      </c>
      <c r="D26" s="9">
        <f>IF('Бланк Методички'!O63='Бланк Методички'!$V$10,1,0)</f>
        <v>0</v>
      </c>
      <c r="F26" s="9" t="s">
        <v>75</v>
      </c>
      <c r="G26" s="17">
        <f>SUM(H3:H8)+SUM(I3:I8)</f>
        <v>6</v>
      </c>
      <c r="H26" s="36" t="s">
        <v>84</v>
      </c>
      <c r="I26" s="37"/>
      <c r="J26" s="37"/>
      <c r="K26" s="38"/>
    </row>
    <row r="27" spans="1:11" x14ac:dyDescent="0.25">
      <c r="A27" s="15">
        <v>26</v>
      </c>
      <c r="B27" s="10">
        <f>IF('Бланк Методички'!O34='Бланк Методички'!$V$10,1,0)</f>
        <v>0</v>
      </c>
      <c r="C27" s="15">
        <v>56</v>
      </c>
      <c r="D27" s="9">
        <f>IF('Бланк Методички'!O64='Бланк Методички'!$V$10,1,0)</f>
        <v>0</v>
      </c>
    </row>
    <row r="28" spans="1:11" x14ac:dyDescent="0.25">
      <c r="A28" s="15">
        <v>27</v>
      </c>
      <c r="B28" s="10">
        <f>IF('Бланк Методички'!O35='Бланк Методички'!$V$10,1,0)</f>
        <v>0</v>
      </c>
      <c r="C28" s="15">
        <v>57</v>
      </c>
      <c r="D28" s="9">
        <f>IF('Бланк Методички'!O65='Бланк Методички'!$V$10,1,0)</f>
        <v>0</v>
      </c>
    </row>
    <row r="29" spans="1:11" x14ac:dyDescent="0.25">
      <c r="A29" s="15">
        <v>28</v>
      </c>
      <c r="B29" s="10">
        <f>IF('Бланк Методички'!O36='Бланк Методички'!$V$10,1,0)</f>
        <v>0</v>
      </c>
      <c r="C29" s="15">
        <v>58</v>
      </c>
      <c r="D29" s="9">
        <f>IF('Бланк Методички'!O66='Бланк Методички'!$V$10,1,0)</f>
        <v>0</v>
      </c>
      <c r="F29" t="s">
        <v>103</v>
      </c>
      <c r="G29" s="11">
        <f>IF(AND(G24&gt;=0,G24&lt;=4,G25&gt;=0,G25&lt;=4),1,IF(AND(G24&gt;=20,G24&lt;=24,G25&gt;=0,G25&lt;=4),2,IF(AND(G24&gt;=20,G24&lt;=24,G25&gt;=20,G25&lt;=24),3,IF(AND(G24&gt;=0,G24&lt;=4,G25&gt;=20,G25&lt;=24),4,IF(AND(G24&gt;=0,G24&lt;=4,G25&gt;=4,G25&lt;=8),5,IF(AND(G24&gt;=0,G24&lt;=4,G25&gt;=16,G25&lt;=20),6,IF(AND(G24&gt;=0,G24&lt;=4,G25&gt;=8,G25&lt;=16),7,IF(AND(G24&gt;=4,G24&lt;=8,G25&gt;=0,G25&lt;=4),8,IF(AND(G24&gt;=8,G24&lt;=16,G25&gt;=0,G25&lt;=4),9,IF(AND(G24&gt;=16,G24&lt;=20,G25&gt;=0,G25&lt;=4),10,IF(AND(G24&gt;=20,G24&lt;=24,G25&gt;=4,G25&lt;=8),11,IF(AND(G24&gt;=20,G24&lt;=24,G25&gt;=8,G25&lt;=16),12,IF(AND(G24&gt;=20,G24&lt;=24,G25&gt;=16,G25&lt;=20),13,IF(AND(G24&gt;=16,G24&lt;=20,G25&gt;=20,G25&lt;=24),14,IF(AND(G24&gt;=8,G24&lt;=16,G25&gt;=20,G25&lt;=24),15,IF(AND(G24&gt;=4,G24&lt;=8,G25&gt;=20,G25&lt;=24),16,IF(AND(G24&gt;=16,G24&lt;=20,G25&gt;=4,G25&lt;=8),17,IF(AND(G24&gt;=4,G24&lt;=8,G25&gt;=4,G25&lt;=8),18,IF(AND(G24&gt;=4,G24&lt;=8,G25&gt;=4,G25&lt;=8),19,IF(AND(G24&gt;=16,G24&lt;=20,G25&gt;=16,G25&lt;=20),20,IF(AND(G24&gt;=12,G24&lt;=16,G25&gt;=8,G25&lt;=12),21,IF(AND(G24&gt;=8,G24&lt;=12,G25&gt;=8,G25&lt;=12),22,IF(AND(G24&gt;=16,G24&lt;=20,G25&gt;=8,G25&lt;=12),23,IF(AND(G24&gt;=12,G24&lt;=16,G25&gt;=4,G25&lt;=8),24,IF(AND(G24&gt;=8,G24&lt;=12,G25&gt;=4,G25&lt;=8),25,IF(AND(G24&gt;=4,G24&lt;=8,G25&gt;=8,G25&lt;=12),26,IF(AND(G24&gt;=4,G24&lt;=8,G25&gt;=12,G25&lt;=16),27,IF(AND(G24&gt;=8,G24&lt;=12,G25&gt;=4,G25&lt;=8),28,IF(AND(G24&gt;=12,G24&lt;=16,G25&gt;=16,G25&lt;=20),29,IF(AND(G24&gt;=16,G24&lt;=20,G25&gt;=12,G25&lt;=16),30,IF(AND(G24&gt;=8,G24&lt;=12,G25&gt;=12,G25&lt;=16),31,IF(AND(G24&gt;=12,G24&lt;=16,G25&gt;=12,G25&lt;=16),32))))))))))))))))))))))))))))))))</f>
        <v>8</v>
      </c>
    </row>
    <row r="30" spans="1:11" x14ac:dyDescent="0.25">
      <c r="A30" s="15">
        <v>29</v>
      </c>
      <c r="B30" s="10">
        <f>IF('Бланк Методички'!O37='Бланк Методички'!$V$10,1,0)</f>
        <v>0</v>
      </c>
      <c r="C30" s="15">
        <v>59</v>
      </c>
      <c r="D30" s="9">
        <f>IF('Бланк Методички'!O67='Бланк Методички'!$V$10,1,0)</f>
        <v>0</v>
      </c>
    </row>
    <row r="31" spans="1:11" x14ac:dyDescent="0.25">
      <c r="A31" s="15">
        <v>30</v>
      </c>
      <c r="B31" s="10">
        <f>IF('Бланк Методички'!O38='Бланк Методички'!$V$10,1,0)</f>
        <v>0</v>
      </c>
      <c r="C31" s="15">
        <v>60</v>
      </c>
      <c r="D31" s="9">
        <f>IF('Бланк Методички'!O68='Бланк Методички'!$V$10,1,0)</f>
        <v>0</v>
      </c>
    </row>
  </sheetData>
  <mergeCells count="7">
    <mergeCell ref="H23:K23"/>
    <mergeCell ref="H24:K24"/>
    <mergeCell ref="H25:K25"/>
    <mergeCell ref="H26:K26"/>
    <mergeCell ref="A1:D1"/>
    <mergeCell ref="F1:G1"/>
    <mergeCell ref="H1:I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B65"/>
  <sheetViews>
    <sheetView topLeftCell="A10" zoomScaleNormal="100" workbookViewId="0">
      <selection activeCell="A65" sqref="A65"/>
    </sheetView>
  </sheetViews>
  <sheetFormatPr defaultRowHeight="15" x14ac:dyDescent="0.25"/>
  <cols>
    <col min="1" max="1" width="57.28515625" customWidth="1"/>
    <col min="2" max="2" width="50.140625" customWidth="1"/>
  </cols>
  <sheetData>
    <row r="1" spans="1:2" x14ac:dyDescent="0.25">
      <c r="A1" s="40" t="s">
        <v>94</v>
      </c>
      <c r="B1" s="41"/>
    </row>
    <row r="2" spans="1:2" x14ac:dyDescent="0.25">
      <c r="A2" s="9" t="s">
        <v>86</v>
      </c>
      <c r="B2" s="9" t="s">
        <v>88</v>
      </c>
    </row>
    <row r="3" spans="1:2" ht="120" x14ac:dyDescent="0.25">
      <c r="A3" s="18" t="s">
        <v>85</v>
      </c>
      <c r="B3" s="18" t="s">
        <v>87</v>
      </c>
    </row>
    <row r="4" spans="1:2" x14ac:dyDescent="0.25">
      <c r="A4" s="40" t="s">
        <v>89</v>
      </c>
      <c r="B4" s="41"/>
    </row>
    <row r="5" spans="1:2" ht="108" customHeight="1" x14ac:dyDescent="0.25">
      <c r="A5" s="18" t="s">
        <v>90</v>
      </c>
      <c r="B5" s="18" t="s">
        <v>87</v>
      </c>
    </row>
    <row r="6" spans="1:2" x14ac:dyDescent="0.25">
      <c r="A6" s="40" t="s">
        <v>91</v>
      </c>
      <c r="B6" s="41"/>
    </row>
    <row r="7" spans="1:2" ht="210" x14ac:dyDescent="0.25">
      <c r="A7" s="18" t="s">
        <v>92</v>
      </c>
      <c r="B7" s="18" t="s">
        <v>93</v>
      </c>
    </row>
    <row r="8" spans="1:2" x14ac:dyDescent="0.25">
      <c r="A8" s="40" t="s">
        <v>95</v>
      </c>
      <c r="B8" s="41"/>
    </row>
    <row r="9" spans="1:2" ht="135" x14ac:dyDescent="0.25">
      <c r="A9" s="18" t="s">
        <v>96</v>
      </c>
      <c r="B9" s="18" t="s">
        <v>97</v>
      </c>
    </row>
    <row r="10" spans="1:2" x14ac:dyDescent="0.25">
      <c r="A10" s="40" t="s">
        <v>104</v>
      </c>
      <c r="B10" s="41"/>
    </row>
    <row r="11" spans="1:2" ht="90" x14ac:dyDescent="0.25">
      <c r="A11" s="18" t="s">
        <v>105</v>
      </c>
      <c r="B11" s="18" t="s">
        <v>106</v>
      </c>
    </row>
    <row r="12" spans="1:2" x14ac:dyDescent="0.25">
      <c r="A12" s="40" t="s">
        <v>107</v>
      </c>
      <c r="B12" s="41"/>
    </row>
    <row r="13" spans="1:2" ht="105" x14ac:dyDescent="0.25">
      <c r="A13" s="18" t="s">
        <v>108</v>
      </c>
      <c r="B13" s="18" t="s">
        <v>109</v>
      </c>
    </row>
    <row r="14" spans="1:2" x14ac:dyDescent="0.25">
      <c r="A14" s="40" t="s">
        <v>110</v>
      </c>
      <c r="B14" s="41"/>
    </row>
    <row r="15" spans="1:2" ht="120" x14ac:dyDescent="0.25">
      <c r="A15" s="18" t="s">
        <v>111</v>
      </c>
      <c r="B15" s="18" t="s">
        <v>112</v>
      </c>
    </row>
    <row r="16" spans="1:2" x14ac:dyDescent="0.25">
      <c r="A16" s="40" t="s">
        <v>113</v>
      </c>
      <c r="B16" s="41"/>
    </row>
    <row r="17" spans="1:2" ht="105" x14ac:dyDescent="0.25">
      <c r="A17" s="18" t="s">
        <v>114</v>
      </c>
      <c r="B17" s="18" t="s">
        <v>115</v>
      </c>
    </row>
    <row r="18" spans="1:2" x14ac:dyDescent="0.25">
      <c r="A18" s="40" t="s">
        <v>116</v>
      </c>
      <c r="B18" s="41"/>
    </row>
    <row r="19" spans="1:2" ht="180" x14ac:dyDescent="0.25">
      <c r="A19" s="18" t="s">
        <v>117</v>
      </c>
      <c r="B19" s="18" t="s">
        <v>118</v>
      </c>
    </row>
    <row r="20" spans="1:2" x14ac:dyDescent="0.25">
      <c r="A20" s="40" t="s">
        <v>119</v>
      </c>
      <c r="B20" s="41"/>
    </row>
    <row r="21" spans="1:2" ht="75" x14ac:dyDescent="0.25">
      <c r="A21" s="18" t="s">
        <v>121</v>
      </c>
      <c r="B21" s="18" t="s">
        <v>120</v>
      </c>
    </row>
    <row r="22" spans="1:2" x14ac:dyDescent="0.25">
      <c r="A22" s="40" t="s">
        <v>122</v>
      </c>
      <c r="B22" s="41"/>
    </row>
    <row r="23" spans="1:2" ht="105" x14ac:dyDescent="0.25">
      <c r="A23" s="18" t="s">
        <v>123</v>
      </c>
      <c r="B23" s="18" t="s">
        <v>124</v>
      </c>
    </row>
    <row r="24" spans="1:2" x14ac:dyDescent="0.25">
      <c r="A24" s="40" t="s">
        <v>125</v>
      </c>
      <c r="B24" s="41"/>
    </row>
    <row r="25" spans="1:2" ht="60" x14ac:dyDescent="0.25">
      <c r="A25" s="18" t="s">
        <v>126</v>
      </c>
      <c r="B25" s="18" t="s">
        <v>127</v>
      </c>
    </row>
    <row r="26" spans="1:2" x14ac:dyDescent="0.25">
      <c r="A26" s="40" t="s">
        <v>128</v>
      </c>
      <c r="B26" s="41"/>
    </row>
    <row r="27" spans="1:2" ht="120" x14ac:dyDescent="0.25">
      <c r="A27" s="18" t="s">
        <v>129</v>
      </c>
      <c r="B27" s="18" t="s">
        <v>130</v>
      </c>
    </row>
    <row r="28" spans="1:2" x14ac:dyDescent="0.25">
      <c r="A28" s="40" t="s">
        <v>131</v>
      </c>
      <c r="B28" s="41"/>
    </row>
    <row r="29" spans="1:2" ht="135" x14ac:dyDescent="0.25">
      <c r="A29" s="18" t="s">
        <v>132</v>
      </c>
      <c r="B29" s="18" t="s">
        <v>133</v>
      </c>
    </row>
    <row r="30" spans="1:2" x14ac:dyDescent="0.25">
      <c r="A30" s="40" t="s">
        <v>134</v>
      </c>
      <c r="B30" s="41"/>
    </row>
    <row r="31" spans="1:2" ht="195" x14ac:dyDescent="0.25">
      <c r="A31" s="18" t="s">
        <v>135</v>
      </c>
      <c r="B31" s="18" t="s">
        <v>136</v>
      </c>
    </row>
    <row r="32" spans="1:2" x14ac:dyDescent="0.25">
      <c r="A32" s="40" t="s">
        <v>137</v>
      </c>
      <c r="B32" s="41"/>
    </row>
    <row r="33" spans="1:2" ht="90" x14ac:dyDescent="0.25">
      <c r="A33" s="18" t="s">
        <v>138</v>
      </c>
      <c r="B33" s="18" t="s">
        <v>139</v>
      </c>
    </row>
    <row r="34" spans="1:2" x14ac:dyDescent="0.25">
      <c r="A34" s="40" t="s">
        <v>140</v>
      </c>
      <c r="B34" s="41"/>
    </row>
    <row r="35" spans="1:2" ht="105" x14ac:dyDescent="0.25">
      <c r="A35" s="18" t="s">
        <v>141</v>
      </c>
      <c r="B35" s="18" t="s">
        <v>142</v>
      </c>
    </row>
    <row r="36" spans="1:2" x14ac:dyDescent="0.25">
      <c r="A36" s="40" t="s">
        <v>143</v>
      </c>
      <c r="B36" s="41"/>
    </row>
    <row r="37" spans="1:2" ht="120" x14ac:dyDescent="0.25">
      <c r="A37" s="18" t="s">
        <v>144</v>
      </c>
      <c r="B37" s="18" t="s">
        <v>145</v>
      </c>
    </row>
    <row r="38" spans="1:2" x14ac:dyDescent="0.25">
      <c r="A38" s="40" t="s">
        <v>146</v>
      </c>
      <c r="B38" s="41"/>
    </row>
    <row r="39" spans="1:2" ht="135" x14ac:dyDescent="0.25">
      <c r="A39" s="18" t="s">
        <v>147</v>
      </c>
      <c r="B39" s="18" t="s">
        <v>148</v>
      </c>
    </row>
    <row r="40" spans="1:2" x14ac:dyDescent="0.25">
      <c r="A40" s="40" t="s">
        <v>149</v>
      </c>
      <c r="B40" s="41"/>
    </row>
    <row r="41" spans="1:2" ht="135" x14ac:dyDescent="0.25">
      <c r="A41" s="18" t="s">
        <v>150</v>
      </c>
      <c r="B41" s="18" t="s">
        <v>151</v>
      </c>
    </row>
    <row r="42" spans="1:2" x14ac:dyDescent="0.25">
      <c r="A42" s="40" t="s">
        <v>152</v>
      </c>
      <c r="B42" s="41"/>
    </row>
    <row r="43" spans="1:2" ht="180" x14ac:dyDescent="0.25">
      <c r="A43" s="18" t="s">
        <v>153</v>
      </c>
      <c r="B43" s="18" t="s">
        <v>154</v>
      </c>
    </row>
    <row r="44" spans="1:2" x14ac:dyDescent="0.25">
      <c r="A44" s="40" t="s">
        <v>155</v>
      </c>
      <c r="B44" s="41"/>
    </row>
    <row r="45" spans="1:2" ht="165" x14ac:dyDescent="0.25">
      <c r="A45" s="18" t="s">
        <v>156</v>
      </c>
      <c r="B45" s="18" t="s">
        <v>157</v>
      </c>
    </row>
    <row r="46" spans="1:2" x14ac:dyDescent="0.25">
      <c r="A46" s="40" t="s">
        <v>158</v>
      </c>
      <c r="B46" s="41"/>
    </row>
    <row r="47" spans="1:2" ht="90" x14ac:dyDescent="0.25">
      <c r="A47" s="18" t="s">
        <v>159</v>
      </c>
      <c r="B47" s="18" t="s">
        <v>160</v>
      </c>
    </row>
    <row r="48" spans="1:2" x14ac:dyDescent="0.25">
      <c r="A48" s="40" t="s">
        <v>161</v>
      </c>
      <c r="B48" s="41"/>
    </row>
    <row r="49" spans="1:2" ht="75" x14ac:dyDescent="0.25">
      <c r="A49" s="18" t="s">
        <v>162</v>
      </c>
      <c r="B49" s="18" t="s">
        <v>163</v>
      </c>
    </row>
    <row r="50" spans="1:2" x14ac:dyDescent="0.25">
      <c r="A50" s="40" t="s">
        <v>164</v>
      </c>
      <c r="B50" s="41"/>
    </row>
    <row r="51" spans="1:2" ht="75" x14ac:dyDescent="0.25">
      <c r="A51" s="18" t="s">
        <v>165</v>
      </c>
      <c r="B51" s="18" t="s">
        <v>166</v>
      </c>
    </row>
    <row r="52" spans="1:2" x14ac:dyDescent="0.25">
      <c r="A52" s="40" t="s">
        <v>167</v>
      </c>
      <c r="B52" s="41"/>
    </row>
    <row r="53" spans="1:2" ht="90" x14ac:dyDescent="0.25">
      <c r="A53" s="18" t="s">
        <v>168</v>
      </c>
      <c r="B53" s="18" t="s">
        <v>169</v>
      </c>
    </row>
    <row r="54" spans="1:2" x14ac:dyDescent="0.25">
      <c r="A54" s="40" t="s">
        <v>170</v>
      </c>
      <c r="B54" s="41"/>
    </row>
    <row r="55" spans="1:2" ht="75" x14ac:dyDescent="0.25">
      <c r="A55" s="18" t="s">
        <v>171</v>
      </c>
      <c r="B55" s="18" t="s">
        <v>172</v>
      </c>
    </row>
    <row r="56" spans="1:2" x14ac:dyDescent="0.25">
      <c r="A56" s="40" t="s">
        <v>173</v>
      </c>
      <c r="B56" s="41"/>
    </row>
    <row r="57" spans="1:2" ht="90" x14ac:dyDescent="0.25">
      <c r="A57" s="18" t="s">
        <v>174</v>
      </c>
      <c r="B57" s="18" t="s">
        <v>175</v>
      </c>
    </row>
    <row r="58" spans="1:2" x14ac:dyDescent="0.25">
      <c r="A58" s="40" t="s">
        <v>176</v>
      </c>
      <c r="B58" s="41"/>
    </row>
    <row r="59" spans="1:2" ht="60" x14ac:dyDescent="0.25">
      <c r="A59" s="18" t="s">
        <v>177</v>
      </c>
      <c r="B59" s="18" t="s">
        <v>178</v>
      </c>
    </row>
    <row r="60" spans="1:2" x14ac:dyDescent="0.25">
      <c r="A60" s="40" t="s">
        <v>179</v>
      </c>
      <c r="B60" s="41"/>
    </row>
    <row r="61" spans="1:2" ht="75" x14ac:dyDescent="0.25">
      <c r="A61" s="18" t="s">
        <v>180</v>
      </c>
      <c r="B61" s="18" t="s">
        <v>181</v>
      </c>
    </row>
    <row r="62" spans="1:2" x14ac:dyDescent="0.25">
      <c r="A62" s="40" t="s">
        <v>182</v>
      </c>
      <c r="B62" s="41"/>
    </row>
    <row r="63" spans="1:2" ht="105" x14ac:dyDescent="0.25">
      <c r="A63" s="18" t="s">
        <v>183</v>
      </c>
      <c r="B63" s="18" t="s">
        <v>184</v>
      </c>
    </row>
    <row r="64" spans="1:2" x14ac:dyDescent="0.25">
      <c r="A64" s="40" t="s">
        <v>185</v>
      </c>
      <c r="B64" s="41"/>
    </row>
    <row r="65" spans="1:2" ht="90" x14ac:dyDescent="0.25">
      <c r="A65" s="18" t="s">
        <v>186</v>
      </c>
      <c r="B65" s="18" t="s">
        <v>187</v>
      </c>
    </row>
  </sheetData>
  <mergeCells count="32">
    <mergeCell ref="A1:B1"/>
    <mergeCell ref="A4:B4"/>
    <mergeCell ref="A8:B8"/>
    <mergeCell ref="A14:B14"/>
    <mergeCell ref="A20:B20"/>
    <mergeCell ref="A6:B6"/>
    <mergeCell ref="A10:B10"/>
    <mergeCell ref="A12:B12"/>
    <mergeCell ref="A16:B16"/>
    <mergeCell ref="A18:B18"/>
    <mergeCell ref="A38:B38"/>
    <mergeCell ref="A44:B44"/>
    <mergeCell ref="A50:B50"/>
    <mergeCell ref="A48:B48"/>
    <mergeCell ref="A36:B36"/>
    <mergeCell ref="A40:B40"/>
    <mergeCell ref="A42:B42"/>
    <mergeCell ref="A46:B46"/>
    <mergeCell ref="A22:B22"/>
    <mergeCell ref="A24:B24"/>
    <mergeCell ref="A34:B34"/>
    <mergeCell ref="A26:B26"/>
    <mergeCell ref="A32:B32"/>
    <mergeCell ref="A28:B28"/>
    <mergeCell ref="A30:B30"/>
    <mergeCell ref="A52:B52"/>
    <mergeCell ref="A54:B54"/>
    <mergeCell ref="A58:B58"/>
    <mergeCell ref="A60:B60"/>
    <mergeCell ref="A64:B64"/>
    <mergeCell ref="A56:B56"/>
    <mergeCell ref="A62:B6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31"/>
  <dimension ref="A1:N42"/>
  <sheetViews>
    <sheetView zoomScaleNormal="100" workbookViewId="0">
      <selection activeCell="F42" sqref="F42:I42"/>
    </sheetView>
  </sheetViews>
  <sheetFormatPr defaultRowHeight="15" x14ac:dyDescent="0.25"/>
  <cols>
    <col min="1" max="1" width="11" customWidth="1"/>
    <col min="6" max="6" width="14.7109375" customWidth="1"/>
    <col min="7" max="7" width="9.7109375" customWidth="1"/>
    <col min="9" max="9" width="12.28515625" customWidth="1"/>
  </cols>
  <sheetData>
    <row r="1" spans="1:14" ht="44.25" customHeight="1" x14ac:dyDescent="0.25">
      <c r="A1" s="49" t="s">
        <v>102</v>
      </c>
      <c r="B1" s="49"/>
      <c r="C1" s="49"/>
      <c r="D1" s="49"/>
      <c r="E1" s="49"/>
      <c r="F1" s="49"/>
      <c r="G1" s="49"/>
      <c r="H1" s="49"/>
      <c r="I1" s="49"/>
    </row>
    <row r="2" spans="1:14" x14ac:dyDescent="0.25">
      <c r="A2" s="12"/>
      <c r="B2" s="12"/>
      <c r="C2" s="12"/>
      <c r="D2" s="12"/>
      <c r="E2" s="12"/>
      <c r="F2" s="12"/>
      <c r="G2" s="12"/>
      <c r="H2" s="12"/>
      <c r="I2" s="12"/>
    </row>
    <row r="3" spans="1:14" ht="18.75" x14ac:dyDescent="0.25">
      <c r="A3" s="14" t="s">
        <v>1</v>
      </c>
      <c r="B3" s="51" t="str">
        <f>PROPER('Бланк Методички'!D2)</f>
        <v/>
      </c>
      <c r="C3" s="52"/>
      <c r="D3" s="52"/>
      <c r="E3" s="52"/>
      <c r="F3" s="53"/>
      <c r="G3" s="14" t="str">
        <f>'Бланк Методички'!K2</f>
        <v>Пол</v>
      </c>
      <c r="H3" s="46">
        <f>'Бланк Методички'!M2</f>
        <v>0</v>
      </c>
      <c r="I3" s="46"/>
      <c r="J3" s="4"/>
      <c r="K3" s="4"/>
      <c r="L3" s="4"/>
      <c r="M3" s="2"/>
      <c r="N3" s="2"/>
    </row>
    <row r="4" spans="1:14" ht="18.75" x14ac:dyDescent="0.3">
      <c r="A4" s="14" t="s">
        <v>2</v>
      </c>
      <c r="B4" s="50">
        <f ca="1">TODAY()</f>
        <v>44411</v>
      </c>
      <c r="C4" s="46"/>
      <c r="D4" s="13"/>
      <c r="E4" s="13"/>
      <c r="F4" s="13"/>
      <c r="G4" s="13"/>
      <c r="H4" s="13"/>
      <c r="I4" s="13"/>
      <c r="J4" s="3"/>
    </row>
    <row r="5" spans="1:14" ht="18.75" x14ac:dyDescent="0.3">
      <c r="A5" s="22"/>
      <c r="B5" s="23"/>
      <c r="C5" s="21"/>
      <c r="D5" s="13"/>
      <c r="E5" s="13"/>
      <c r="F5" s="13"/>
      <c r="G5" s="13"/>
      <c r="H5" s="13"/>
      <c r="I5" s="13"/>
      <c r="J5" s="3"/>
    </row>
    <row r="6" spans="1:14" ht="18.75" x14ac:dyDescent="0.3">
      <c r="A6" s="55" t="s">
        <v>98</v>
      </c>
      <c r="B6" s="55"/>
      <c r="C6" s="55"/>
      <c r="D6" s="42" t="s">
        <v>99</v>
      </c>
      <c r="E6" s="43"/>
      <c r="F6" s="55" t="s">
        <v>100</v>
      </c>
      <c r="G6" s="55"/>
      <c r="H6" s="55"/>
      <c r="I6" s="55"/>
      <c r="J6" s="3"/>
    </row>
    <row r="7" spans="1:14" s="7" customFormat="1" ht="18.95" customHeight="1" x14ac:dyDescent="0.25">
      <c r="A7" s="42" t="str">
        <f>Оработка!F24</f>
        <v>Экстраверсия (Э)</v>
      </c>
      <c r="B7" s="43"/>
      <c r="C7" s="44"/>
      <c r="D7" s="42">
        <f>Оработка!G24</f>
        <v>5</v>
      </c>
      <c r="E7" s="44"/>
      <c r="F7" s="54" t="str">
        <f>Оработка!H24</f>
        <v>11 - 14</v>
      </c>
      <c r="G7" s="55"/>
      <c r="H7" s="55"/>
      <c r="I7" s="55"/>
      <c r="J7"/>
      <c r="K7"/>
    </row>
    <row r="8" spans="1:14" s="7" customFormat="1" ht="18.95" customHeight="1" x14ac:dyDescent="0.25">
      <c r="A8" s="42" t="str">
        <f>Оработка!F25</f>
        <v>Нейротизм (Н)</v>
      </c>
      <c r="B8" s="43"/>
      <c r="C8" s="44"/>
      <c r="D8" s="42">
        <f>Оработка!G25</f>
        <v>0</v>
      </c>
      <c r="E8" s="44"/>
      <c r="F8" s="54" t="str">
        <f>Оработка!H25</f>
        <v>4 - 5</v>
      </c>
      <c r="G8" s="55"/>
      <c r="H8" s="55"/>
      <c r="I8" s="55"/>
      <c r="J8"/>
      <c r="K8"/>
    </row>
    <row r="9" spans="1:14" s="7" customFormat="1" ht="18.95" customHeight="1" x14ac:dyDescent="0.25">
      <c r="A9" s="42" t="str">
        <f>Оработка!F26</f>
        <v>"Ложь"</v>
      </c>
      <c r="B9" s="43"/>
      <c r="C9" s="44"/>
      <c r="D9" s="42">
        <f>Оработка!G26</f>
        <v>6</v>
      </c>
      <c r="E9" s="44"/>
      <c r="F9" s="54" t="str">
        <f>Оработка!H26</f>
        <v>10 - 15</v>
      </c>
      <c r="G9" s="55"/>
      <c r="H9" s="55"/>
      <c r="I9" s="55"/>
      <c r="J9"/>
      <c r="K9"/>
    </row>
    <row r="10" spans="1:14" s="7" customFormat="1" ht="18.95" customHeight="1" x14ac:dyDescent="0.25">
      <c r="J10"/>
      <c r="K10"/>
    </row>
    <row r="11" spans="1:14" s="7" customFormat="1" ht="18.95" customHeight="1" x14ac:dyDescent="0.25">
      <c r="A11" s="57" t="s">
        <v>101</v>
      </c>
      <c r="B11" s="58"/>
      <c r="C11" s="58"/>
      <c r="D11" s="58"/>
      <c r="E11" s="58"/>
      <c r="F11" s="58"/>
      <c r="G11" s="58"/>
      <c r="H11" s="58"/>
      <c r="I11" s="59"/>
      <c r="J11"/>
      <c r="K11"/>
    </row>
    <row r="12" spans="1:14" s="7" customFormat="1" ht="18.95" customHeight="1" x14ac:dyDescent="0.25">
      <c r="A12" s="60" t="s">
        <v>189</v>
      </c>
      <c r="B12" s="61"/>
      <c r="C12" s="61"/>
      <c r="D12" s="61"/>
      <c r="E12" s="61"/>
      <c r="F12" s="61"/>
      <c r="G12" s="61"/>
      <c r="H12" s="61"/>
      <c r="I12" s="62"/>
      <c r="J12"/>
      <c r="K12"/>
    </row>
    <row r="13" spans="1:14" s="7" customFormat="1" ht="18.95" customHeight="1" x14ac:dyDescent="0.25">
      <c r="A13" s="45" t="str">
        <f>IF(Оработка!G29=1,'Таблица типов'!A3,IF(Оработка!G29=2,'Таблица типов'!A5,IF(Оработка!G29=3,'Таблица типов'!A7,IF(Оработка!G29=4,'Таблица типов'!A9,IF(Оработка!G29=5,'Таблица типов'!A11,IF(Оработка!G29=6,'Таблица типов'!A13,IF(Оработка!G29=7,'Таблица типов'!A15,IF(Оработка!G29=8,'Таблица типов'!A17,IF(Оработка!G29=9,'Таблица типов'!A19,IF(Оработка!G29=10,'Таблица типов'!A21,IF(Оработка!G29=11,'Таблица типов'!A23,IF(Оработка!G29=12,'Таблица типов'!A25,IF(Оработка!G29=13,'Таблица типов'!A27,IF(Оработка!G29=14,'Таблица типов'!A29,IF(Оработка!G29=15,'Таблица типов'!A31,IF(Оработка!G29=16,'Таблица типов'!A33,IF(Оработка!G29=17,'Таблица типов'!A35,IF(Оработка!G29=18,'Таблица типов'!A37,IF(Оработка!G29=19,'Таблица типов'!A39,IF(Оработка!G29=20,'Таблица типов'!A41,IF(Оработка!G29=21,'Таблица типов'!A43,IF(Оработка!G29=22,'Таблица типов'!A45,IF(Оработка!G29=23,'Таблица типов'!A47,IF(Оработка!G29=24,'Таблица типов'!A49,IF(Оработка!G29=25,'Таблица типов'!A51,IF(Оработка!G29=26,'Таблица типов'!A53,IF(Оработка!G29=27,'Таблица типов'!A55,IF(Оработка!G29=28,'Таблица типов'!A57,IF(Оработка!G29=29,'Таблица типов'!A59,IF(Оработка!G29=30,'Таблица типов'!A61,IF(Оработка!G29=31,'Таблица типов'!A63,IF(Оработка!G29=32,'Таблица типов'!A65))))))))))))))))))))))))))))))))</f>
        <v>Человек спокойный, склонный к общению в компаниях. Эстетически одаренный. Скорее созерцатель, чем деятель. Уравновешенный. Безразличен к успехам. Любит жить «как все». Во взаимоотношениях ровен, но глубоко переживать не умеет. Легко избегает конфликтов.</v>
      </c>
      <c r="B13" s="45"/>
      <c r="C13" s="45"/>
      <c r="D13" s="45"/>
      <c r="E13" s="45"/>
      <c r="F13" s="45"/>
      <c r="G13" s="45"/>
      <c r="H13" s="45"/>
      <c r="I13" s="45"/>
      <c r="J13"/>
      <c r="K13"/>
    </row>
    <row r="14" spans="1:14" s="7" customFormat="1" ht="18.95" customHeight="1" x14ac:dyDescent="0.25">
      <c r="A14" s="45"/>
      <c r="B14" s="45"/>
      <c r="C14" s="45"/>
      <c r="D14" s="45"/>
      <c r="E14" s="45"/>
      <c r="F14" s="45"/>
      <c r="G14" s="45"/>
      <c r="H14" s="45"/>
      <c r="I14" s="45"/>
      <c r="J14"/>
      <c r="K14"/>
    </row>
    <row r="15" spans="1:14" s="7" customFormat="1" ht="18.95" customHeight="1" x14ac:dyDescent="0.25">
      <c r="A15" s="45"/>
      <c r="B15" s="45"/>
      <c r="C15" s="45"/>
      <c r="D15" s="45"/>
      <c r="E15" s="45"/>
      <c r="F15" s="45"/>
      <c r="G15" s="45"/>
      <c r="H15" s="45"/>
      <c r="I15" s="45"/>
      <c r="J15"/>
      <c r="K15"/>
    </row>
    <row r="16" spans="1:14" s="7" customFormat="1" ht="18.95" customHeight="1" x14ac:dyDescent="0.25">
      <c r="A16" s="45"/>
      <c r="B16" s="45"/>
      <c r="C16" s="45"/>
      <c r="D16" s="45"/>
      <c r="E16" s="45"/>
      <c r="F16" s="45"/>
      <c r="G16" s="45"/>
      <c r="H16" s="45"/>
      <c r="I16" s="45"/>
      <c r="J16"/>
      <c r="K16"/>
    </row>
    <row r="17" spans="1:11" s="7" customFormat="1" ht="18.95" customHeight="1" x14ac:dyDescent="0.25">
      <c r="A17" s="45"/>
      <c r="B17" s="45"/>
      <c r="C17" s="45"/>
      <c r="D17" s="45"/>
      <c r="E17" s="45"/>
      <c r="F17" s="45"/>
      <c r="G17" s="45"/>
      <c r="H17" s="45"/>
      <c r="I17" s="45"/>
      <c r="J17"/>
      <c r="K17"/>
    </row>
    <row r="18" spans="1:11" s="7" customFormat="1" ht="18.95" customHeight="1" x14ac:dyDescent="0.25">
      <c r="A18" s="45"/>
      <c r="B18" s="45"/>
      <c r="C18" s="45"/>
      <c r="D18" s="45"/>
      <c r="E18" s="45"/>
      <c r="F18" s="45"/>
      <c r="G18" s="45"/>
      <c r="H18" s="45"/>
      <c r="I18" s="45"/>
      <c r="J18"/>
      <c r="K18"/>
    </row>
    <row r="19" spans="1:11" s="7" customFormat="1" ht="18.95" customHeight="1" x14ac:dyDescent="0.25">
      <c r="A19" s="45"/>
      <c r="B19" s="45"/>
      <c r="C19" s="45"/>
      <c r="D19" s="45"/>
      <c r="E19" s="45"/>
      <c r="F19" s="45"/>
      <c r="G19" s="45"/>
      <c r="H19" s="45"/>
      <c r="I19" s="45"/>
      <c r="J19"/>
      <c r="K19"/>
    </row>
    <row r="20" spans="1:11" s="7" customFormat="1" ht="18.95" customHeight="1" x14ac:dyDescent="0.25">
      <c r="A20" s="45"/>
      <c r="B20" s="45"/>
      <c r="C20" s="45"/>
      <c r="D20" s="45"/>
      <c r="E20" s="45"/>
      <c r="F20" s="45"/>
      <c r="G20" s="45"/>
      <c r="H20" s="45"/>
      <c r="I20" s="45"/>
      <c r="J20"/>
      <c r="K20"/>
    </row>
    <row r="21" spans="1:11" s="7" customFormat="1" ht="18.95" customHeight="1" x14ac:dyDescent="0.25">
      <c r="A21" s="45"/>
      <c r="B21" s="45"/>
      <c r="C21" s="45"/>
      <c r="D21" s="45"/>
      <c r="E21" s="45"/>
      <c r="F21" s="45"/>
      <c r="G21" s="45"/>
      <c r="H21" s="45"/>
      <c r="I21" s="45"/>
      <c r="J21"/>
      <c r="K21"/>
    </row>
    <row r="22" spans="1:11" s="7" customFormat="1" ht="18.95" customHeight="1" x14ac:dyDescent="0.25">
      <c r="A22" s="45"/>
      <c r="B22" s="45"/>
      <c r="C22" s="45"/>
      <c r="D22" s="45"/>
      <c r="E22" s="45"/>
      <c r="F22" s="45"/>
      <c r="G22" s="45"/>
      <c r="H22" s="45"/>
      <c r="I22" s="45"/>
      <c r="J22"/>
      <c r="K22"/>
    </row>
    <row r="23" spans="1:11" ht="18" customHeight="1" x14ac:dyDescent="0.25">
      <c r="A23" s="45"/>
      <c r="B23" s="45"/>
      <c r="C23" s="45"/>
      <c r="D23" s="45"/>
      <c r="E23" s="45"/>
      <c r="F23" s="45"/>
      <c r="G23" s="45"/>
      <c r="H23" s="45"/>
      <c r="I23" s="45"/>
    </row>
    <row r="24" spans="1:11" ht="15" customHeight="1" x14ac:dyDescent="0.25">
      <c r="A24" s="45"/>
      <c r="B24" s="45"/>
      <c r="C24" s="45"/>
      <c r="D24" s="45"/>
      <c r="E24" s="45"/>
      <c r="F24" s="45"/>
      <c r="G24" s="45"/>
      <c r="H24" s="45"/>
      <c r="I24" s="45"/>
    </row>
    <row r="25" spans="1:11" x14ac:dyDescent="0.25">
      <c r="A25" s="45"/>
      <c r="B25" s="45"/>
      <c r="C25" s="45"/>
      <c r="D25" s="45"/>
      <c r="E25" s="45"/>
      <c r="F25" s="45"/>
      <c r="G25" s="45"/>
      <c r="H25" s="45"/>
      <c r="I25" s="45"/>
    </row>
    <row r="26" spans="1:11" x14ac:dyDescent="0.25">
      <c r="A26" s="19"/>
      <c r="B26" s="19"/>
      <c r="C26" s="19"/>
      <c r="D26" s="19"/>
      <c r="E26" s="19"/>
      <c r="F26" s="19"/>
      <c r="G26" s="19"/>
      <c r="H26" s="19"/>
      <c r="I26" s="19"/>
    </row>
    <row r="27" spans="1:11" ht="18.75" x14ac:dyDescent="0.25">
      <c r="A27" s="56" t="s">
        <v>188</v>
      </c>
      <c r="B27" s="56"/>
      <c r="C27" s="56"/>
      <c r="D27" s="56"/>
      <c r="E27" s="56"/>
      <c r="F27" s="56"/>
      <c r="G27" s="56"/>
      <c r="H27" s="56"/>
      <c r="I27" s="56"/>
    </row>
    <row r="28" spans="1:11" x14ac:dyDescent="0.25">
      <c r="A28" s="45" t="str">
        <f>IF(Оработка!G29=1,'Таблица типов'!B3,IF(Оработка!G29=2,'Таблица типов'!B5,IF(Оработка!G29=3,'Таблица типов'!B7,IF(Оработка!G29=4,'Таблица типов'!B9,IF(Оработка!G29=5,'Таблица типов'!B11,IF(Оработка!G29=6,'Таблица типов'!B13,IF(Оработка!G29=7,'Таблица типов'!B15,IF(Оработка!G29=8,'Таблица типов'!B17,IF(Оработка!G29=9,'Таблица типов'!B19,IF(Оработка!G29=10,'Таблица типов'!B21,IF(Оработка!G29=11,'Таблица типов'!B23,IF(Оработка!G29=12,'Таблица типов'!B25,IF(Оработка!G29=13,'Таблица типов'!B27,IF(Оработка!G29=14,'Таблица типов'!B29,IF(Оработка!G29=15,'Таблица типов'!B31,IF(Оработка!G29=16,'Таблица типов'!B33,IF(Оработка!G29=17,'Таблица типов'!B35,IF(Оработка!G29=18,'Таблица типов'!B37,IF(Оработка!G29=19,'Таблица типов'!B39,IF(Оработка!G29=20,'Таблица типов'!B41,IF(Оработка!G29=21,'Таблица типов'!B43,IF(Оработка!G29=22,'Таблица типов'!B45,IF(Оработка!G29=23,'Таблица типов'!B47,IF(Оработка!G29=24,'Таблица типов'!B49,IF(Оработка!G29=25,'Таблица типов'!B51,IF(Оработка!G29=26,'Таблица типов'!B53,IF(Оработка!G29=27,'Таблица типов'!B55,IF(Оработка!G29=28,'Таблица типов'!B57,IF(Оработка!G29=29,'Таблица типов'!B59,IF(Оработка!G29=30,'Таблица типов'!B61,IF(Оработка!G29=31,'Таблица типов'!B63,IF(Оработка!G29=32,'Таблица типов'!B65))))))))))))))))))))))))))))))))</f>
        <v>Главная задача – активизировать потребность к деятельности. Найти занятие, способное заинтересовать его (скорее это нечто, связанное с художественными проявлениями). Поощрять успехи. Желательно чаще общаться с подростком, обращая внимание на развитие социального интеллекта.</v>
      </c>
      <c r="B28" s="45"/>
      <c r="C28" s="45"/>
      <c r="D28" s="45"/>
      <c r="E28" s="45"/>
      <c r="F28" s="45"/>
      <c r="G28" s="45"/>
      <c r="H28" s="45"/>
      <c r="I28" s="45"/>
    </row>
    <row r="29" spans="1:11" x14ac:dyDescent="0.25">
      <c r="A29" s="45"/>
      <c r="B29" s="45"/>
      <c r="C29" s="45"/>
      <c r="D29" s="45"/>
      <c r="E29" s="45"/>
      <c r="F29" s="45"/>
      <c r="G29" s="45"/>
      <c r="H29" s="45"/>
      <c r="I29" s="45"/>
    </row>
    <row r="30" spans="1:11" x14ac:dyDescent="0.25">
      <c r="A30" s="45"/>
      <c r="B30" s="45"/>
      <c r="C30" s="45"/>
      <c r="D30" s="45"/>
      <c r="E30" s="45"/>
      <c r="F30" s="45"/>
      <c r="G30" s="45"/>
      <c r="H30" s="45"/>
      <c r="I30" s="45"/>
    </row>
    <row r="31" spans="1:11" ht="15" customHeight="1" x14ac:dyDescent="0.25">
      <c r="A31" s="45"/>
      <c r="B31" s="45"/>
      <c r="C31" s="45"/>
      <c r="D31" s="45"/>
      <c r="E31" s="45"/>
      <c r="F31" s="45"/>
      <c r="G31" s="45"/>
      <c r="H31" s="45"/>
      <c r="I31" s="45"/>
    </row>
    <row r="32" spans="1:11" ht="15" customHeight="1" x14ac:dyDescent="0.25">
      <c r="A32" s="45"/>
      <c r="B32" s="45"/>
      <c r="C32" s="45"/>
      <c r="D32" s="45"/>
      <c r="E32" s="45"/>
      <c r="F32" s="45"/>
      <c r="G32" s="45"/>
      <c r="H32" s="45"/>
      <c r="I32" s="45"/>
    </row>
    <row r="33" spans="1:9" ht="15" customHeight="1" x14ac:dyDescent="0.25">
      <c r="A33" s="45"/>
      <c r="B33" s="45"/>
      <c r="C33" s="45"/>
      <c r="D33" s="45"/>
      <c r="E33" s="45"/>
      <c r="F33" s="45"/>
      <c r="G33" s="45"/>
      <c r="H33" s="45"/>
      <c r="I33" s="45"/>
    </row>
    <row r="34" spans="1:9" ht="15" customHeight="1" x14ac:dyDescent="0.25">
      <c r="A34" s="45"/>
      <c r="B34" s="45"/>
      <c r="C34" s="45"/>
      <c r="D34" s="45"/>
      <c r="E34" s="45"/>
      <c r="F34" s="45"/>
      <c r="G34" s="45"/>
      <c r="H34" s="45"/>
      <c r="I34" s="45"/>
    </row>
    <row r="35" spans="1:9" ht="15" customHeight="1" x14ac:dyDescent="0.25">
      <c r="A35" s="45"/>
      <c r="B35" s="45"/>
      <c r="C35" s="45"/>
      <c r="D35" s="45"/>
      <c r="E35" s="45"/>
      <c r="F35" s="45"/>
      <c r="G35" s="45"/>
      <c r="H35" s="45"/>
      <c r="I35" s="45"/>
    </row>
    <row r="36" spans="1:9" ht="15" customHeight="1" x14ac:dyDescent="0.25">
      <c r="A36" s="45"/>
      <c r="B36" s="45"/>
      <c r="C36" s="45"/>
      <c r="D36" s="45"/>
      <c r="E36" s="45"/>
      <c r="F36" s="45"/>
      <c r="G36" s="45"/>
      <c r="H36" s="45"/>
      <c r="I36" s="45"/>
    </row>
    <row r="37" spans="1:9" ht="15" customHeight="1" x14ac:dyDescent="0.25">
      <c r="A37" s="45"/>
      <c r="B37" s="45"/>
      <c r="C37" s="45"/>
      <c r="D37" s="45"/>
      <c r="E37" s="45"/>
      <c r="F37" s="45"/>
      <c r="G37" s="45"/>
      <c r="H37" s="45"/>
      <c r="I37" s="45"/>
    </row>
    <row r="38" spans="1:9" ht="15" customHeight="1" x14ac:dyDescent="0.25">
      <c r="A38" s="45"/>
      <c r="B38" s="45"/>
      <c r="C38" s="45"/>
      <c r="D38" s="45"/>
      <c r="E38" s="45"/>
      <c r="F38" s="45"/>
      <c r="G38" s="45"/>
      <c r="H38" s="45"/>
      <c r="I38" s="45"/>
    </row>
    <row r="39" spans="1:9" ht="15" customHeight="1" x14ac:dyDescent="0.25">
      <c r="A39" s="45"/>
      <c r="B39" s="45"/>
      <c r="C39" s="45"/>
      <c r="D39" s="45"/>
      <c r="E39" s="45"/>
      <c r="F39" s="45"/>
      <c r="G39" s="45"/>
      <c r="H39" s="45"/>
      <c r="I39" s="45"/>
    </row>
    <row r="40" spans="1:9" ht="15" customHeight="1" x14ac:dyDescent="0.25">
      <c r="A40" s="45"/>
      <c r="B40" s="45"/>
      <c r="C40" s="45"/>
      <c r="D40" s="45"/>
      <c r="E40" s="45"/>
      <c r="F40" s="45"/>
      <c r="G40" s="45"/>
      <c r="H40" s="45"/>
      <c r="I40" s="45"/>
    </row>
    <row r="41" spans="1:9" ht="15" customHeight="1" x14ac:dyDescent="0.25"/>
    <row r="42" spans="1:9" ht="15.75" x14ac:dyDescent="0.25">
      <c r="F42" s="47" t="s">
        <v>190</v>
      </c>
      <c r="G42" s="48"/>
      <c r="H42" s="48"/>
      <c r="I42" s="48"/>
    </row>
  </sheetData>
  <sheetProtection formatCells="0" formatColumns="0" formatRows="0" insertColumns="0" insertRows="0" insertHyperlinks="0" deleteColumns="0" deleteRows="0" selectLockedCells="1" sort="0" autoFilter="0" pivotTables="0"/>
  <mergeCells count="22">
    <mergeCell ref="H3:I3"/>
    <mergeCell ref="D7:E7"/>
    <mergeCell ref="D8:E8"/>
    <mergeCell ref="F42:I42"/>
    <mergeCell ref="A1:I1"/>
    <mergeCell ref="B4:C4"/>
    <mergeCell ref="B3:F3"/>
    <mergeCell ref="F7:I7"/>
    <mergeCell ref="F8:I8"/>
    <mergeCell ref="F9:I9"/>
    <mergeCell ref="A27:I27"/>
    <mergeCell ref="A11:I11"/>
    <mergeCell ref="A12:I12"/>
    <mergeCell ref="A6:C6"/>
    <mergeCell ref="D6:E6"/>
    <mergeCell ref="F6:I6"/>
    <mergeCell ref="A7:C7"/>
    <mergeCell ref="A28:I40"/>
    <mergeCell ref="A13:I25"/>
    <mergeCell ref="A8:C8"/>
    <mergeCell ref="A9:C9"/>
    <mergeCell ref="D9:E9"/>
  </mergeCells>
  <hyperlinks>
    <hyperlink ref="F42" r:id="rId1"/>
  </hyperlinks>
  <pageMargins left="0.43307086614173229" right="0.23622047244094491" top="0.74803149606299213" bottom="0.74803149606299213"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Button 1">
              <controlPr defaultSize="0" print="0" autoFill="0" autoPict="0" macro="[0]!SaveToPDF">
                <anchor moveWithCells="1" sizeWithCells="1">
                  <from>
                    <xdr:col>9</xdr:col>
                    <xdr:colOff>552450</xdr:colOff>
                    <xdr:row>1</xdr:row>
                    <xdr:rowOff>171450</xdr:rowOff>
                  </from>
                  <to>
                    <xdr:col>13</xdr:col>
                    <xdr:colOff>381000</xdr:colOff>
                    <xdr:row>4</xdr:row>
                    <xdr:rowOff>9525</xdr:rowOff>
                  </to>
                </anchor>
              </controlPr>
            </control>
          </mc:Choice>
        </mc:AlternateContent>
        <mc:AlternateContent xmlns:mc="http://schemas.openxmlformats.org/markup-compatibility/2006">
          <mc:Choice Requires="x14">
            <control shapeId="3074" r:id="rId6" name="Button 2">
              <controlPr defaultSize="0" print="0" autoFill="0" autoPict="0" macro="[0]!PrintD">
                <anchor moveWithCells="1" sizeWithCells="1">
                  <from>
                    <xdr:col>9</xdr:col>
                    <xdr:colOff>552450</xdr:colOff>
                    <xdr:row>6</xdr:row>
                    <xdr:rowOff>133350</xdr:rowOff>
                  </from>
                  <to>
                    <xdr:col>13</xdr:col>
                    <xdr:colOff>381000</xdr:colOff>
                    <xdr:row>8</xdr:row>
                    <xdr:rowOff>161925</xdr:rowOff>
                  </to>
                </anchor>
              </controlPr>
            </control>
          </mc:Choice>
        </mc:AlternateContent>
        <mc:AlternateContent xmlns:mc="http://schemas.openxmlformats.org/markup-compatibility/2006">
          <mc:Choice Requires="x14">
            <control shapeId="3075" r:id="rId7" name="Button 3">
              <controlPr defaultSize="0" print="0" autoFill="0" autoPict="0" macro="[0]!ClearData">
                <anchor moveWithCells="1" sizeWithCells="1">
                  <from>
                    <xdr:col>9</xdr:col>
                    <xdr:colOff>552450</xdr:colOff>
                    <xdr:row>11</xdr:row>
                    <xdr:rowOff>47625</xdr:rowOff>
                  </from>
                  <to>
                    <xdr:col>13</xdr:col>
                    <xdr:colOff>381000</xdr:colOff>
                    <xdr:row>13</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Бланк Методички</vt:lpstr>
      <vt:lpstr>Оработка</vt:lpstr>
      <vt:lpstr>Таблица типов</vt:lpstr>
      <vt:lpstr>Печать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2021-08-03T09:40:49Z</dcterms:modified>
</cp:coreProperties>
</file>