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20-24\"/>
    </mc:Choice>
  </mc:AlternateContent>
  <bookViews>
    <workbookView xWindow="-15" yWindow="-15" windowWidth="10320" windowHeight="8175" tabRatio="617" firstSheet="1" activeTab="1"/>
  </bookViews>
  <sheets>
    <sheet name="Лист2" sheetId="4" state="hidden" r:id="rId1"/>
    <sheet name="Лист1" sheetId="5" r:id="rId2"/>
    <sheet name="Лист3" sheetId="6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19" i="6" l="1"/>
  <c r="J20" i="6" s="1"/>
  <c r="I19" i="6"/>
  <c r="H19" i="6"/>
  <c r="H20" i="6" s="1"/>
  <c r="G19" i="6"/>
  <c r="F16" i="6"/>
  <c r="F19" i="6" s="1"/>
  <c r="F20" i="6" s="1"/>
  <c r="D16" i="6"/>
  <c r="F15" i="6"/>
  <c r="D15" i="6"/>
  <c r="D14" i="6"/>
  <c r="F13" i="6"/>
  <c r="D13" i="6"/>
  <c r="J11" i="6"/>
  <c r="I11" i="6"/>
  <c r="I20" i="6" s="1"/>
  <c r="H11" i="6"/>
  <c r="G11" i="6"/>
  <c r="G20" i="6"/>
  <c r="D8" i="6"/>
  <c r="D7" i="6"/>
  <c r="E6" i="6"/>
  <c r="D6" i="6"/>
  <c r="C6" i="6"/>
  <c r="F5" i="6"/>
  <c r="F11" i="6" s="1"/>
  <c r="D5" i="6"/>
  <c r="C5" i="6"/>
  <c r="F12" i="5"/>
  <c r="F19" i="5" s="1"/>
  <c r="F20" i="5" s="1"/>
  <c r="D12" i="5"/>
  <c r="J19" i="5"/>
  <c r="J20" i="5" s="1"/>
  <c r="I19" i="5"/>
  <c r="H19" i="5"/>
  <c r="G19" i="5"/>
  <c r="F16" i="5"/>
  <c r="D16" i="5"/>
  <c r="F15" i="5"/>
  <c r="D15" i="5"/>
  <c r="F14" i="5"/>
  <c r="D14" i="5"/>
  <c r="F13" i="5"/>
  <c r="D13" i="5"/>
  <c r="J11" i="5"/>
  <c r="I11" i="5"/>
  <c r="H11" i="5"/>
  <c r="H20" i="5" s="1"/>
  <c r="G11" i="5"/>
  <c r="F8" i="5"/>
  <c r="E8" i="5"/>
  <c r="D8" i="5"/>
  <c r="D7" i="5"/>
  <c r="F6" i="5"/>
  <c r="E6" i="5"/>
  <c r="D6" i="5"/>
  <c r="C6" i="5"/>
  <c r="F5" i="5"/>
  <c r="F11" i="5"/>
  <c r="D5" i="5"/>
  <c r="C5" i="5"/>
  <c r="B32" i="4"/>
  <c r="D42" i="4"/>
  <c r="B14" i="4"/>
  <c r="D23" i="4"/>
  <c r="D25" i="4"/>
  <c r="D33" i="4"/>
  <c r="D15" i="4"/>
  <c r="C43" i="4"/>
  <c r="D43" i="4"/>
  <c r="B36" i="4"/>
  <c r="B42" i="4" s="1"/>
  <c r="A36" i="4"/>
  <c r="A42" i="4"/>
  <c r="A35" i="4"/>
  <c r="D35" i="4"/>
  <c r="B23" i="4"/>
  <c r="C22" i="4"/>
  <c r="B22" i="4"/>
  <c r="A22" i="4"/>
  <c r="A17" i="4"/>
  <c r="B17" i="4"/>
  <c r="B25" i="4"/>
  <c r="B20" i="4"/>
  <c r="D38" i="4"/>
  <c r="B35" i="4"/>
  <c r="D44" i="4"/>
  <c r="D46" i="4" s="1"/>
  <c r="A45" i="4"/>
  <c r="B43" i="4"/>
  <c r="A43" i="4"/>
  <c r="A39" i="4"/>
  <c r="C38" i="4"/>
  <c r="B38" i="4"/>
  <c r="B44" i="4"/>
  <c r="A38" i="4"/>
  <c r="B37" i="4"/>
  <c r="A37" i="4"/>
  <c r="C35" i="4"/>
  <c r="D40" i="4"/>
  <c r="D20" i="4"/>
  <c r="I20" i="5"/>
  <c r="G20" i="5"/>
</calcChain>
</file>

<file path=xl/sharedStrings.xml><?xml version="1.0" encoding="utf-8"?>
<sst xmlns="http://schemas.openxmlformats.org/spreadsheetml/2006/main" count="142" uniqueCount="83">
  <si>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</si>
  <si>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</si>
  <si>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</si>
  <si>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</si>
  <si>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</si>
  <si>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</si>
  <si>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</si>
  <si>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</si>
  <si>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итого</t>
  </si>
  <si>
    <t>Зав. столовой____________________________</t>
  </si>
  <si>
    <t>Калькулятор_____________________________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</si>
  <si>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</si>
  <si>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</si>
  <si>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</si>
  <si>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</si>
  <si>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</si>
  <si>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</si>
  <si>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</si>
  <si>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</si>
  <si>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</si>
  <si>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</si>
  <si>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40 - 00 (1-4 кл.) завтрак</t>
  </si>
  <si>
    <t>50 - 00 ( 5 - 11 кл.)</t>
  </si>
  <si>
    <t>запеканка творожная со сг/молоком</t>
  </si>
  <si>
    <t>чай с сахаром</t>
  </si>
  <si>
    <t>Печень тушеная в сметанном соусе</t>
  </si>
  <si>
    <t>кофейный напиток с молоком</t>
  </si>
  <si>
    <t>хлеб пшеничный витаминизированный</t>
  </si>
  <si>
    <t xml:space="preserve">                        31-20  (5-11кл.)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</si>
  <si>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 (1-4 кл.) завтрак</t>
    </r>
  </si>
  <si>
    <t xml:space="preserve">                         57-20 (1-4кл.) обед</t>
  </si>
  <si>
    <t>61-36  ( 5 - 11 кл.)</t>
  </si>
  <si>
    <t>Картофельное пюре</t>
  </si>
  <si>
    <t>Компот из  чернослива</t>
  </si>
  <si>
    <t>100/10</t>
  </si>
  <si>
    <t>100/20</t>
  </si>
  <si>
    <t>Щи из свежей капусты с курой, сметаной</t>
  </si>
  <si>
    <t>МЕНЮ  "24"  сентября 2021 г.</t>
  </si>
  <si>
    <t>40/30</t>
  </si>
  <si>
    <t>46</t>
  </si>
  <si>
    <t>22</t>
  </si>
  <si>
    <t>20/20</t>
  </si>
  <si>
    <t>огурец свежий</t>
  </si>
  <si>
    <t>41</t>
  </si>
  <si>
    <t>хлеб пшеничный  витаминизированный</t>
  </si>
  <si>
    <t>хлеб пшеничный/ ржаной витаминизированный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</si>
  <si>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</si>
  <si>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</si>
  <si>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</si>
  <si>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</si>
  <si>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</si>
  <si>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</si>
  <si>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</si>
  <si>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</si>
  <si>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</si>
  <si>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</si>
  <si>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</si>
  <si>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</si>
  <si>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</si>
  <si>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</si>
  <si>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</si>
  <si>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</si>
  <si>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</si>
  <si>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</si>
  <si>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</si>
  <si>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пирожное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</si>
  <si>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</si>
  <si>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</si>
  <si>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</si>
  <si>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</si>
  <si>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</si>
  <si>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</si>
  <si>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</si>
  <si>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80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</si>
  <si>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</si>
  <si>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</si>
  <si>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</si>
  <si>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</si>
  <si>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</si>
  <si>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</si>
  <si>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всего</t>
  </si>
  <si>
    <t>Старшее звено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</si>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</sst>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" fontId="8" fillId="2" borderId="15" xfId="1" applyNumberFormat="1" applyFill="1" applyBorder="1" applyProtection="1">
      <protection locked="0"/>
    </xf>
    <xf numFmtId="0" fontId="8" fillId="3" borderId="9" xfId="1" applyFill="1" applyBorder="1"/>
    <xf numFmtId="2" fontId="8" fillId="2" borderId="10" xfId="1" applyNumberFormat="1" applyFill="1" applyBorder="1" applyProtection="1">
      <protection locked="0"/>
    </xf>
    <xf numFmtId="1" fontId="8" fillId="2" borderId="12" xfId="1" applyNumberFormat="1" applyFill="1" applyBorder="1" applyProtection="1">
      <protection locked="0"/>
    </xf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07.09.21.(2%20&#1074;&#1090;&#1086;&#1088;&#1085;-&#1087;&#1086;&#1085;&#1077;&#1076;.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10.09.21.(1&#1087;&#1103;&#1090;&#1085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19">
          <cell r="B19" t="str">
            <v>пирожное</v>
          </cell>
        </row>
        <row r="20">
          <cell r="A20">
            <v>944</v>
          </cell>
          <cell r="B20" t="str">
            <v>чай с сахаром и лимоном</v>
          </cell>
          <cell r="D20">
            <v>3.04</v>
          </cell>
        </row>
        <row r="21">
          <cell r="A21" t="str">
            <v>про</v>
          </cell>
          <cell r="B21" t="str">
            <v xml:space="preserve">     хлеб витаминизированный пшен</v>
          </cell>
          <cell r="C21">
            <v>40</v>
          </cell>
          <cell r="D21">
            <v>1.87</v>
          </cell>
        </row>
        <row r="22">
          <cell r="B22" t="str">
            <v>масло порц</v>
          </cell>
          <cell r="C22">
            <v>24</v>
          </cell>
          <cell r="D22">
            <v>16.29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29">
          <cell r="B29" t="str">
            <v>Щи из свежей капусты с курой, сметаной</v>
          </cell>
          <cell r="D29">
            <v>11.5</v>
          </cell>
        </row>
        <row r="30">
          <cell r="B30" t="str">
            <v>Печень тушеная в сметанном соусе</v>
          </cell>
          <cell r="D30">
            <v>24.85</v>
          </cell>
        </row>
        <row r="31">
          <cell r="B31" t="str">
            <v>Картофельное пюре</v>
          </cell>
          <cell r="D31">
            <v>9.8000000000000007</v>
          </cell>
        </row>
        <row r="32">
          <cell r="B32" t="str">
            <v>Компот из  чернослива</v>
          </cell>
          <cell r="D32">
            <v>7.5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4" workbookViewId="0">
      <selection activeCell="B36" sqref="B36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14</v>
      </c>
      <c r="B1" s="77" t="s">
        <v>13</v>
      </c>
      <c r="C1" s="77"/>
      <c r="D1" s="77"/>
    </row>
    <row r="2" spans="1:4" x14ac:dyDescent="0.2">
      <c r="A2" s="20" t="s">
        <v>11</v>
      </c>
      <c r="B2" s="77" t="s">
        <v>4</v>
      </c>
      <c r="C2" s="77"/>
      <c r="D2" s="77"/>
    </row>
    <row r="3" spans="1:4" x14ac:dyDescent="0.2">
      <c r="A3" s="78" t="s">
        <v>0</v>
      </c>
      <c r="B3" s="78"/>
      <c r="C3" s="78"/>
      <c r="D3" s="78"/>
    </row>
    <row r="4" spans="1:4" x14ac:dyDescent="0.2">
      <c r="B4" s="2"/>
      <c r="C4" s="2"/>
      <c r="D4" s="2"/>
    </row>
    <row r="5" spans="1:4" x14ac:dyDescent="0.2">
      <c r="A5" s="79" t="s">
        <v>37</v>
      </c>
      <c r="B5" s="79"/>
      <c r="C5" s="79"/>
      <c r="D5" s="79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3" t="s">
        <v>18</v>
      </c>
      <c r="B7" s="74"/>
      <c r="C7" s="74"/>
      <c r="D7" s="75"/>
    </row>
    <row r="8" spans="1:4" ht="12.75" hidden="1" customHeight="1" x14ac:dyDescent="0.2">
      <c r="A8" s="9">
        <v>384</v>
      </c>
      <c r="B8" s="9" t="s">
        <v>16</v>
      </c>
      <c r="C8" s="17" t="s">
        <v>12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17</v>
      </c>
      <c r="C9" s="17" t="s">
        <v>19</v>
      </c>
      <c r="D9" s="9">
        <v>9.77</v>
      </c>
    </row>
    <row r="10" spans="1:4" ht="12.75" hidden="1" customHeight="1" x14ac:dyDescent="0.2">
      <c r="A10" s="3">
        <v>959</v>
      </c>
      <c r="B10" s="9" t="s">
        <v>20</v>
      </c>
      <c r="C10" s="18" t="s">
        <v>12</v>
      </c>
      <c r="D10" s="3">
        <v>6.32</v>
      </c>
    </row>
    <row r="11" spans="1:4" ht="12.75" customHeight="1" x14ac:dyDescent="0.2">
      <c r="A11" s="73" t="s">
        <v>21</v>
      </c>
      <c r="B11" s="74"/>
      <c r="C11" s="74"/>
      <c r="D11" s="75"/>
    </row>
    <row r="12" spans="1:4" ht="12" customHeight="1" x14ac:dyDescent="0.2">
      <c r="A12" s="9">
        <v>469</v>
      </c>
      <c r="B12" s="9" t="s">
        <v>23</v>
      </c>
      <c r="C12" s="17" t="s">
        <v>35</v>
      </c>
      <c r="D12" s="9">
        <v>30</v>
      </c>
    </row>
    <row r="13" spans="1:4" ht="12.75" customHeight="1" x14ac:dyDescent="0.2">
      <c r="A13" s="3">
        <v>958</v>
      </c>
      <c r="B13" s="9" t="s">
        <v>26</v>
      </c>
      <c r="C13" s="18" t="s">
        <v>12</v>
      </c>
      <c r="D13" s="3">
        <v>7.21</v>
      </c>
    </row>
    <row r="14" spans="1:4" ht="12" customHeight="1" x14ac:dyDescent="0.2">
      <c r="A14" s="3" t="s">
        <v>2</v>
      </c>
      <c r="B14" s="3" t="str">
        <f>B32</f>
        <v>хлеб пшеничный/ ржаной витаминизированный</v>
      </c>
      <c r="C14" s="18" t="s">
        <v>38</v>
      </c>
      <c r="D14" s="3">
        <v>2.79</v>
      </c>
    </row>
    <row r="15" spans="1:4" ht="13.5" customHeight="1" x14ac:dyDescent="0.2">
      <c r="A15" s="5"/>
      <c r="B15" s="8" t="s">
        <v>8</v>
      </c>
      <c r="C15" s="5"/>
      <c r="D15" s="5">
        <f>SUM(D12:D14)</f>
        <v>40</v>
      </c>
    </row>
    <row r="16" spans="1:4" x14ac:dyDescent="0.2">
      <c r="A16" s="21"/>
      <c r="B16" s="24" t="s">
        <v>28</v>
      </c>
      <c r="C16" s="22"/>
      <c r="D16" s="23"/>
    </row>
    <row r="17" spans="1:4" x14ac:dyDescent="0.2">
      <c r="A17" s="3">
        <f>A12</f>
        <v>469</v>
      </c>
      <c r="B17" s="26" t="str">
        <f>B12</f>
        <v>запеканка творожная со сг/молоком</v>
      </c>
      <c r="C17" s="18" t="s">
        <v>34</v>
      </c>
      <c r="D17" s="3">
        <v>27.94</v>
      </c>
    </row>
    <row r="18" spans="1:4" x14ac:dyDescent="0.2">
      <c r="A18" s="3">
        <v>942</v>
      </c>
      <c r="B18" s="26" t="s">
        <v>24</v>
      </c>
      <c r="C18" s="3">
        <v>200</v>
      </c>
      <c r="D18" s="3">
        <v>1.32</v>
      </c>
    </row>
    <row r="19" spans="1:4" x14ac:dyDescent="0.2">
      <c r="A19" s="3" t="s">
        <v>2</v>
      </c>
      <c r="B19" s="3" t="s">
        <v>27</v>
      </c>
      <c r="C19" s="18" t="s">
        <v>39</v>
      </c>
      <c r="D19" s="3">
        <v>1.94</v>
      </c>
    </row>
    <row r="20" spans="1:4" x14ac:dyDescent="0.2">
      <c r="A20" s="3"/>
      <c r="B20" s="8" t="str">
        <f>B15</f>
        <v>итого</v>
      </c>
      <c r="C20" s="3"/>
      <c r="D20" s="5">
        <f>SUM(D17:D19)</f>
        <v>31.200000000000003</v>
      </c>
    </row>
    <row r="21" spans="1:4" x14ac:dyDescent="0.2">
      <c r="A21" s="3"/>
      <c r="B21" s="26" t="s">
        <v>29</v>
      </c>
      <c r="C21" s="3"/>
      <c r="D21" s="3"/>
    </row>
    <row r="22" spans="1:4" x14ac:dyDescent="0.2">
      <c r="A22" s="3">
        <f>A12</f>
        <v>469</v>
      </c>
      <c r="B22" s="26" t="str">
        <f>B12</f>
        <v>запеканка творожная со сг/молоком</v>
      </c>
      <c r="C22" s="18" t="str">
        <f>C12</f>
        <v>100/20</v>
      </c>
      <c r="D22" s="3">
        <v>30</v>
      </c>
    </row>
    <row r="23" spans="1:4" x14ac:dyDescent="0.2">
      <c r="A23" s="3">
        <v>942</v>
      </c>
      <c r="B23" s="26" t="str">
        <f>B18</f>
        <v>чай с сахаром</v>
      </c>
      <c r="C23" s="3" t="s">
        <v>12</v>
      </c>
      <c r="D23" s="3">
        <f>D18</f>
        <v>1.32</v>
      </c>
    </row>
    <row r="24" spans="1:4" x14ac:dyDescent="0.2">
      <c r="A24" s="3" t="s">
        <v>2</v>
      </c>
      <c r="B24" s="3" t="s">
        <v>27</v>
      </c>
      <c r="C24" s="18" t="s">
        <v>40</v>
      </c>
      <c r="D24" s="3">
        <v>0.92</v>
      </c>
    </row>
    <row r="25" spans="1:4" x14ac:dyDescent="0.2">
      <c r="A25" s="3"/>
      <c r="B25" s="8" t="str">
        <f>B15</f>
        <v>итого</v>
      </c>
      <c r="C25" s="3"/>
      <c r="D25" s="5">
        <f>SUM(D22:D24)</f>
        <v>32.24</v>
      </c>
    </row>
    <row r="26" spans="1:4" x14ac:dyDescent="0.2">
      <c r="A26" s="3"/>
      <c r="B26" s="8" t="s">
        <v>30</v>
      </c>
      <c r="C26" s="3"/>
      <c r="D26" s="5"/>
    </row>
    <row r="27" spans="1:4" x14ac:dyDescent="0.2">
      <c r="A27" s="15">
        <v>187</v>
      </c>
      <c r="B27" s="3" t="s">
        <v>36</v>
      </c>
      <c r="C27" s="12">
        <v>250</v>
      </c>
      <c r="D27" s="27">
        <v>11.5</v>
      </c>
    </row>
    <row r="28" spans="1:4" x14ac:dyDescent="0.2">
      <c r="A28" s="15">
        <v>592</v>
      </c>
      <c r="B28" s="25" t="s">
        <v>25</v>
      </c>
      <c r="C28" s="12">
        <v>80</v>
      </c>
      <c r="D28" s="14">
        <v>24.85</v>
      </c>
    </row>
    <row r="29" spans="1:4" x14ac:dyDescent="0.2">
      <c r="A29" s="15">
        <v>694</v>
      </c>
      <c r="B29" s="3" t="s">
        <v>32</v>
      </c>
      <c r="C29" s="12">
        <v>150</v>
      </c>
      <c r="D29" s="14">
        <v>9.8000000000000007</v>
      </c>
    </row>
    <row r="30" spans="1:4" x14ac:dyDescent="0.2">
      <c r="A30" s="25">
        <v>867</v>
      </c>
      <c r="B30" s="3" t="s">
        <v>33</v>
      </c>
      <c r="C30" s="12">
        <v>200</v>
      </c>
      <c r="D30" s="14">
        <v>7.5</v>
      </c>
    </row>
    <row r="31" spans="1:4" x14ac:dyDescent="0.2">
      <c r="A31" s="25" t="s">
        <v>2</v>
      </c>
      <c r="B31" s="3" t="s">
        <v>42</v>
      </c>
      <c r="C31" s="12">
        <v>30</v>
      </c>
      <c r="D31" s="14">
        <v>1.96</v>
      </c>
    </row>
    <row r="32" spans="1:4" x14ac:dyDescent="0.2">
      <c r="A32" s="15" t="s">
        <v>3</v>
      </c>
      <c r="B32" s="3" t="str">
        <f>B39</f>
        <v>хлеб пшеничный/ ржаной витаминизированный</v>
      </c>
      <c r="C32" s="12" t="s">
        <v>41</v>
      </c>
      <c r="D32" s="14">
        <v>1.59</v>
      </c>
    </row>
    <row r="33" spans="1:4" x14ac:dyDescent="0.2">
      <c r="A33" s="15"/>
      <c r="B33" s="5" t="s">
        <v>8</v>
      </c>
      <c r="C33" s="12"/>
      <c r="D33" s="28">
        <f>SUM(D27:D32)</f>
        <v>57.20000000000001</v>
      </c>
    </row>
    <row r="34" spans="1:4" x14ac:dyDescent="0.2">
      <c r="A34" s="73" t="s">
        <v>31</v>
      </c>
      <c r="B34" s="74"/>
      <c r="C34" s="74"/>
      <c r="D34" s="75"/>
    </row>
    <row r="35" spans="1:4" x14ac:dyDescent="0.2">
      <c r="A35" s="15">
        <f t="shared" ref="A35:D36" si="0">A27</f>
        <v>187</v>
      </c>
      <c r="B35" s="3" t="str">
        <f t="shared" si="0"/>
        <v>Щи из свежей капусты с курой, сметаной</v>
      </c>
      <c r="C35" s="12">
        <f t="shared" si="0"/>
        <v>250</v>
      </c>
      <c r="D35" s="27">
        <f t="shared" si="0"/>
        <v>11.5</v>
      </c>
    </row>
    <row r="36" spans="1:4" x14ac:dyDescent="0.2">
      <c r="A36" s="15">
        <f t="shared" si="0"/>
        <v>592</v>
      </c>
      <c r="B36" s="3" t="str">
        <f t="shared" si="0"/>
        <v>Печень тушеная в сметанном соусе</v>
      </c>
      <c r="C36" s="12">
        <v>100</v>
      </c>
      <c r="D36" s="14">
        <v>30.97</v>
      </c>
    </row>
    <row r="37" spans="1:4" x14ac:dyDescent="0.2">
      <c r="A37" s="15">
        <f>A29</f>
        <v>694</v>
      </c>
      <c r="B37" s="3" t="str">
        <f>B29</f>
        <v>Картофельное пюре</v>
      </c>
      <c r="C37" s="12">
        <v>150</v>
      </c>
      <c r="D37" s="14">
        <v>9.8000000000000007</v>
      </c>
    </row>
    <row r="38" spans="1:4" x14ac:dyDescent="0.2">
      <c r="A38" s="15">
        <f>A30</f>
        <v>867</v>
      </c>
      <c r="B38" s="3" t="str">
        <f>B30</f>
        <v>Компот из  чернослива</v>
      </c>
      <c r="C38" s="12">
        <f>C30</f>
        <v>200</v>
      </c>
      <c r="D38" s="14">
        <f>D30</f>
        <v>7.5</v>
      </c>
    </row>
    <row r="39" spans="1:4" x14ac:dyDescent="0.2">
      <c r="A39" s="15" t="str">
        <f>A32</f>
        <v xml:space="preserve">про </v>
      </c>
      <c r="B39" s="3" t="s">
        <v>45</v>
      </c>
      <c r="C39" s="29" t="s">
        <v>41</v>
      </c>
      <c r="D39" s="14">
        <v>1.59</v>
      </c>
    </row>
    <row r="40" spans="1:4" x14ac:dyDescent="0.2">
      <c r="A40" s="15"/>
      <c r="B40" s="8" t="s">
        <v>8</v>
      </c>
      <c r="C40" s="5"/>
      <c r="D40" s="13">
        <f>SUM(D35:D39)</f>
        <v>61.36</v>
      </c>
    </row>
    <row r="41" spans="1:4" x14ac:dyDescent="0.2">
      <c r="A41" s="73" t="s">
        <v>22</v>
      </c>
      <c r="B41" s="74"/>
      <c r="C41" s="74"/>
      <c r="D41" s="75"/>
    </row>
    <row r="42" spans="1:4" x14ac:dyDescent="0.2">
      <c r="A42" s="15">
        <f>A36</f>
        <v>592</v>
      </c>
      <c r="B42" s="3" t="str">
        <f>B36</f>
        <v>Печень тушеная в сметанном соусе</v>
      </c>
      <c r="C42" s="12">
        <v>100</v>
      </c>
      <c r="D42" s="14">
        <f>D36</f>
        <v>30.97</v>
      </c>
    </row>
    <row r="43" spans="1:4" x14ac:dyDescent="0.2">
      <c r="A43" s="15">
        <f>A29</f>
        <v>694</v>
      </c>
      <c r="B43" s="3" t="str">
        <f>B29</f>
        <v>Картофельное пюре</v>
      </c>
      <c r="C43" s="12">
        <f>C37</f>
        <v>150</v>
      </c>
      <c r="D43" s="14">
        <f>D37</f>
        <v>9.8000000000000007</v>
      </c>
    </row>
    <row r="44" spans="1:4" x14ac:dyDescent="0.2">
      <c r="A44" s="3" t="s">
        <v>3</v>
      </c>
      <c r="B44" s="9" t="str">
        <f>B38</f>
        <v>Компот из  чернослива</v>
      </c>
      <c r="C44" s="18" t="s">
        <v>12</v>
      </c>
      <c r="D44" s="3">
        <f>D30</f>
        <v>7.5</v>
      </c>
    </row>
    <row r="45" spans="1:4" x14ac:dyDescent="0.2">
      <c r="A45" s="15" t="str">
        <f>A32</f>
        <v xml:space="preserve">про </v>
      </c>
      <c r="B45" s="3" t="s">
        <v>44</v>
      </c>
      <c r="C45" s="29" t="s">
        <v>43</v>
      </c>
      <c r="D45" s="14">
        <v>1.73</v>
      </c>
    </row>
    <row r="46" spans="1:4" x14ac:dyDescent="0.2">
      <c r="A46" s="10"/>
      <c r="B46" s="6" t="s">
        <v>8</v>
      </c>
      <c r="C46" s="4"/>
      <c r="D46" s="5">
        <f>SUM(D42:D45)</f>
        <v>49.999999999999993</v>
      </c>
    </row>
    <row r="47" spans="1:4" x14ac:dyDescent="0.2">
      <c r="C47" s="1"/>
      <c r="D47" s="1"/>
    </row>
    <row r="48" spans="1:4" x14ac:dyDescent="0.2">
      <c r="A48" s="76" t="s">
        <v>9</v>
      </c>
      <c r="B48" s="76"/>
      <c r="D48" t="s">
        <v>15</v>
      </c>
    </row>
    <row r="49" spans="1:2" x14ac:dyDescent="0.2">
      <c r="B49" s="7"/>
    </row>
    <row r="50" spans="1:2" x14ac:dyDescent="0.2">
      <c r="A50" s="76" t="s">
        <v>10</v>
      </c>
      <c r="B50" s="76"/>
    </row>
  </sheetData>
  <mergeCells count="10">
    <mergeCell ref="A11:D11"/>
    <mergeCell ref="A50:B50"/>
    <mergeCell ref="A48:B48"/>
    <mergeCell ref="A41:D41"/>
    <mergeCell ref="A34:D34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2.75" x14ac:dyDescent="0.2"/>
  <cols>
    <col min="10" max="10" width="10.7109375" customWidth="1"/>
  </cols>
  <sheetData>
    <row r="1" spans="1:10" ht="15" x14ac:dyDescent="0.25">
      <c r="A1" s="30" t="s">
        <v>46</v>
      </c>
      <c r="B1" s="80" t="s">
        <v>47</v>
      </c>
      <c r="C1" s="81"/>
      <c r="D1" s="82"/>
      <c r="E1" s="30" t="s">
        <v>48</v>
      </c>
      <c r="F1" s="31" t="s">
        <v>49</v>
      </c>
      <c r="G1" s="30"/>
      <c r="H1" s="30"/>
      <c r="I1" s="30" t="s">
        <v>50</v>
      </c>
      <c r="J1" s="32">
        <v>44463</v>
      </c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33" t="s">
        <v>51</v>
      </c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4" t="s">
        <v>58</v>
      </c>
      <c r="I3" s="34" t="s">
        <v>59</v>
      </c>
      <c r="J3" s="35" t="s">
        <v>60</v>
      </c>
    </row>
    <row r="4" spans="1:10" ht="15" x14ac:dyDescent="0.25">
      <c r="A4" s="36" t="s">
        <v>61</v>
      </c>
      <c r="B4" s="37" t="s">
        <v>62</v>
      </c>
      <c r="C4" s="38"/>
      <c r="D4" s="39"/>
      <c r="E4" s="40"/>
      <c r="F4" s="41"/>
      <c r="G4" s="40"/>
      <c r="H4" s="40"/>
      <c r="I4" s="40"/>
      <c r="J4" s="42"/>
    </row>
    <row r="5" spans="1:10" ht="75" x14ac:dyDescent="0.25">
      <c r="A5" s="43"/>
      <c r="B5" s="44" t="s">
        <v>63</v>
      </c>
      <c r="C5" s="45">
        <f>[1]Лист2!A20</f>
        <v>944</v>
      </c>
      <c r="D5" s="46" t="str">
        <f>[1]Лист2!B20</f>
        <v>чай с сахаром и лимоном</v>
      </c>
      <c r="E5" s="47">
        <v>200</v>
      </c>
      <c r="F5" s="48">
        <f>[1]Лист2!D20</f>
        <v>3.04</v>
      </c>
      <c r="G5" s="48">
        <v>60</v>
      </c>
      <c r="H5" s="48">
        <v>0.3</v>
      </c>
      <c r="I5" s="48">
        <v>0</v>
      </c>
      <c r="J5" s="49">
        <v>15.2</v>
      </c>
    </row>
    <row r="6" spans="1:10" ht="75" x14ac:dyDescent="0.25">
      <c r="A6" s="43"/>
      <c r="B6" s="44" t="s">
        <v>64</v>
      </c>
      <c r="C6" s="45" t="str">
        <f>[1]Лист2!A21</f>
        <v>про</v>
      </c>
      <c r="D6" s="46" t="str">
        <f>[1]Лист2!B21</f>
        <v xml:space="preserve">     хлеб витаминизированный пшен</v>
      </c>
      <c r="E6" s="47">
        <f>[1]Лист2!C21</f>
        <v>40</v>
      </c>
      <c r="F6" s="48">
        <f>[1]Лист2!D21</f>
        <v>1.87</v>
      </c>
      <c r="G6" s="48">
        <v>93.76</v>
      </c>
      <c r="H6" s="48">
        <v>3.04</v>
      </c>
      <c r="I6" s="48">
        <v>0.32</v>
      </c>
      <c r="J6" s="49">
        <v>19.68</v>
      </c>
    </row>
    <row r="7" spans="1:10" ht="30" x14ac:dyDescent="0.25">
      <c r="A7" s="43"/>
      <c r="B7" s="45" t="s">
        <v>65</v>
      </c>
      <c r="C7" s="45" t="s">
        <v>2</v>
      </c>
      <c r="D7" s="46" t="str">
        <f>[1]Лист2!B19</f>
        <v>пирожное</v>
      </c>
      <c r="E7" s="47">
        <v>40</v>
      </c>
      <c r="F7" s="48">
        <v>10</v>
      </c>
      <c r="G7" s="48">
        <v>356</v>
      </c>
      <c r="H7" s="48">
        <v>10.5</v>
      </c>
      <c r="I7" s="48">
        <v>12.2</v>
      </c>
      <c r="J7" s="49">
        <v>45</v>
      </c>
    </row>
    <row r="8" spans="1:10" ht="30.75" thickBot="1" x14ac:dyDescent="0.3">
      <c r="A8" s="50"/>
      <c r="B8" s="51" t="s">
        <v>66</v>
      </c>
      <c r="C8" s="51" t="s">
        <v>2</v>
      </c>
      <c r="D8" s="52" t="str">
        <f>[1]Лист2!B22</f>
        <v>масло порц</v>
      </c>
      <c r="E8" s="53">
        <f>[1]Лист2!C22</f>
        <v>24</v>
      </c>
      <c r="F8" s="54">
        <f>[1]Лист2!D22</f>
        <v>16.29</v>
      </c>
      <c r="G8" s="53">
        <v>208.8</v>
      </c>
      <c r="H8" s="53">
        <v>12</v>
      </c>
      <c r="I8" s="53">
        <v>7.68</v>
      </c>
      <c r="J8" s="55">
        <v>20.399999999999999</v>
      </c>
    </row>
    <row r="9" spans="1:10" ht="15" x14ac:dyDescent="0.25">
      <c r="A9" s="36" t="s">
        <v>67</v>
      </c>
      <c r="B9" s="56" t="s">
        <v>68</v>
      </c>
      <c r="C9" s="38"/>
      <c r="D9" s="39"/>
      <c r="E9" s="40"/>
      <c r="F9" s="41"/>
      <c r="G9" s="41"/>
      <c r="H9" s="41"/>
      <c r="I9" s="41"/>
      <c r="J9" s="57"/>
    </row>
    <row r="10" spans="1:10" ht="15" x14ac:dyDescent="0.25">
      <c r="A10" s="43"/>
      <c r="B10" s="45"/>
      <c r="C10" s="45"/>
      <c r="D10" s="46"/>
      <c r="E10" s="47"/>
      <c r="F10" s="48"/>
      <c r="G10" s="47"/>
      <c r="H10" s="47"/>
      <c r="I10" s="47"/>
      <c r="J10" s="58"/>
    </row>
    <row r="11" spans="1:10" ht="30.75" thickBot="1" x14ac:dyDescent="0.3">
      <c r="A11" s="50"/>
      <c r="B11" s="51"/>
      <c r="C11" s="51"/>
      <c r="D11" s="59" t="s">
        <v>69</v>
      </c>
      <c r="E11" s="53"/>
      <c r="F11" s="60">
        <f>SUM(F5:F10)</f>
        <v>31.2</v>
      </c>
      <c r="G11" s="60">
        <f>SUM(G5:G10)</f>
        <v>718.56</v>
      </c>
      <c r="H11" s="60">
        <f>SUM(H5:H10)</f>
        <v>25.84</v>
      </c>
      <c r="I11" s="60">
        <f>SUM(I5:I10)</f>
        <v>20.2</v>
      </c>
      <c r="J11" s="60">
        <f>SUM(J5:J10)</f>
        <v>100.28</v>
      </c>
    </row>
    <row r="12" spans="1:10" ht="30" x14ac:dyDescent="0.25">
      <c r="A12" s="43" t="s">
        <v>70</v>
      </c>
      <c r="B12" s="61" t="s">
        <v>66</v>
      </c>
      <c r="C12" s="62"/>
      <c r="D12" s="63" t="str">
        <f>Лист2!B31</f>
        <v>огурец свежий</v>
      </c>
      <c r="E12" s="64">
        <v>30</v>
      </c>
      <c r="F12" s="65">
        <f>Лист2!D31</f>
        <v>1.96</v>
      </c>
      <c r="G12" s="65">
        <v>4.9530000000000003</v>
      </c>
      <c r="H12" s="65">
        <v>0.27</v>
      </c>
      <c r="I12" s="65">
        <v>0.03</v>
      </c>
      <c r="J12" s="66">
        <v>0.87</v>
      </c>
    </row>
    <row r="13" spans="1:10" ht="90" x14ac:dyDescent="0.25">
      <c r="A13" s="43"/>
      <c r="B13" s="44" t="s">
        <v>71</v>
      </c>
      <c r="C13" s="45">
        <v>187</v>
      </c>
      <c r="D13" s="46" t="str">
        <f>[2]Лист2!B29</f>
        <v>Щи из свежей капусты с курой, сметаной</v>
      </c>
      <c r="E13" s="47">
        <v>250</v>
      </c>
      <c r="F13" s="48">
        <f>[2]Лист2!D29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75" x14ac:dyDescent="0.25">
      <c r="A14" s="43"/>
      <c r="B14" s="44" t="s">
        <v>72</v>
      </c>
      <c r="C14" s="45">
        <v>592</v>
      </c>
      <c r="D14" s="46" t="str">
        <f>[2]Лист2!B30</f>
        <v>Печень тушеная в сметанном соусе</v>
      </c>
      <c r="E14" s="31" t="s">
        <v>73</v>
      </c>
      <c r="F14" s="48">
        <f>[2]Лист2!D30</f>
        <v>24.85</v>
      </c>
      <c r="G14" s="48">
        <v>101.6</v>
      </c>
      <c r="H14" s="48">
        <v>10.32</v>
      </c>
      <c r="I14" s="48">
        <v>13.84</v>
      </c>
      <c r="J14" s="49">
        <v>1.84</v>
      </c>
    </row>
    <row r="15" spans="1:10" ht="45" x14ac:dyDescent="0.25">
      <c r="A15" s="43"/>
      <c r="B15" s="44" t="s">
        <v>74</v>
      </c>
      <c r="C15" s="45">
        <v>694</v>
      </c>
      <c r="D15" s="46" t="str">
        <f>[2]Лист2!B31</f>
        <v>Картофельное пюре</v>
      </c>
      <c r="E15" s="47">
        <v>150</v>
      </c>
      <c r="F15" s="48">
        <f>[2]Лист2!D31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60" x14ac:dyDescent="0.25">
      <c r="A16" s="43"/>
      <c r="B16" s="44" t="s">
        <v>63</v>
      </c>
      <c r="C16" s="45">
        <v>867</v>
      </c>
      <c r="D16" s="46" t="str">
        <f>[2]Лист2!B32</f>
        <v>Компот из  чернослива</v>
      </c>
      <c r="E16" s="47">
        <v>200</v>
      </c>
      <c r="F16" s="48">
        <f>[2]Лист2!D32</f>
        <v>7.5</v>
      </c>
      <c r="G16" s="48">
        <v>98</v>
      </c>
      <c r="H16" s="48">
        <v>1.29</v>
      </c>
      <c r="I16" s="48">
        <v>0.08</v>
      </c>
      <c r="J16" s="49">
        <v>32.700000000000003</v>
      </c>
    </row>
    <row r="17" spans="1:10" ht="45" x14ac:dyDescent="0.25">
      <c r="A17" s="43"/>
      <c r="B17" s="44" t="s">
        <v>75</v>
      </c>
      <c r="C17" s="45" t="s">
        <v>2</v>
      </c>
      <c r="D17" s="46" t="s">
        <v>76</v>
      </c>
      <c r="E17" s="47">
        <v>20</v>
      </c>
      <c r="F17" s="48">
        <v>0.84</v>
      </c>
      <c r="G17" s="48">
        <v>46.88</v>
      </c>
      <c r="H17" s="48">
        <v>1.52</v>
      </c>
      <c r="I17" s="48">
        <v>0.16</v>
      </c>
      <c r="J17" s="49">
        <v>9.84</v>
      </c>
    </row>
    <row r="18" spans="1:10" ht="30" x14ac:dyDescent="0.25">
      <c r="A18" s="43"/>
      <c r="B18" s="44" t="s">
        <v>77</v>
      </c>
      <c r="C18" s="45" t="s">
        <v>2</v>
      </c>
      <c r="D18" s="46" t="s">
        <v>78</v>
      </c>
      <c r="E18" s="47">
        <v>20</v>
      </c>
      <c r="F18" s="48">
        <v>0.75</v>
      </c>
      <c r="G18" s="48">
        <v>39.119999999999997</v>
      </c>
      <c r="H18" s="48">
        <v>1.32</v>
      </c>
      <c r="I18" s="48">
        <v>0.24</v>
      </c>
      <c r="J18" s="49">
        <v>7.92</v>
      </c>
    </row>
    <row r="19" spans="1:10" ht="30" x14ac:dyDescent="0.25">
      <c r="A19" s="43"/>
      <c r="B19" s="67"/>
      <c r="C19" s="67"/>
      <c r="D19" s="68" t="s">
        <v>79</v>
      </c>
      <c r="E19" s="69"/>
      <c r="F19" s="70">
        <f>SUM(F12:F18)</f>
        <v>57.2</v>
      </c>
      <c r="G19" s="70">
        <f>SUM(G12:G18)</f>
        <v>575.75300000000004</v>
      </c>
      <c r="H19" s="70">
        <f>SUM(H12:H18)</f>
        <v>24.621999999999996</v>
      </c>
      <c r="I19" s="70">
        <f>SUM(I12:I18)</f>
        <v>27.795999999999999</v>
      </c>
      <c r="J19" s="70">
        <f>SUM(J12:J18)</f>
        <v>83.87</v>
      </c>
    </row>
    <row r="20" spans="1:10" ht="16.5" thickBot="1" x14ac:dyDescent="0.3">
      <c r="A20" s="50"/>
      <c r="B20" s="51"/>
      <c r="C20" s="51"/>
      <c r="D20" s="59" t="s">
        <v>80</v>
      </c>
      <c r="E20" s="53"/>
      <c r="F20" s="71">
        <f>F19+F11</f>
        <v>88.4</v>
      </c>
      <c r="G20" s="71">
        <f>G19+G11</f>
        <v>1294.3130000000001</v>
      </c>
      <c r="H20" s="71">
        <f>H19+H11</f>
        <v>50.461999999999996</v>
      </c>
      <c r="I20" s="71">
        <f>I19+I11</f>
        <v>47.995999999999995</v>
      </c>
      <c r="J20" s="71">
        <f>J19+J11</f>
        <v>184.15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6" sqref="K6"/>
    </sheetView>
  </sheetViews>
  <sheetFormatPr defaultRowHeight="12.75" x14ac:dyDescent="0.2"/>
  <cols>
    <col min="10" max="10" width="10.7109375" customWidth="1"/>
  </cols>
  <sheetData>
    <row r="1" spans="1:10" ht="15" x14ac:dyDescent="0.25">
      <c r="A1" s="30" t="s">
        <v>46</v>
      </c>
      <c r="B1" s="80" t="s">
        <v>47</v>
      </c>
      <c r="C1" s="81"/>
      <c r="D1" s="82"/>
      <c r="E1" s="30" t="s">
        <v>48</v>
      </c>
      <c r="F1" s="31" t="s">
        <v>81</v>
      </c>
      <c r="G1" s="30"/>
      <c r="H1" s="30"/>
      <c r="I1" s="30" t="s">
        <v>50</v>
      </c>
      <c r="J1" s="32">
        <v>44463</v>
      </c>
    </row>
    <row r="2" spans="1:10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33" t="s">
        <v>51</v>
      </c>
      <c r="B3" s="34" t="s">
        <v>52</v>
      </c>
      <c r="C3" s="34" t="s">
        <v>53</v>
      </c>
      <c r="D3" s="34" t="s">
        <v>54</v>
      </c>
      <c r="E3" s="34" t="s">
        <v>55</v>
      </c>
      <c r="F3" s="34" t="s">
        <v>56</v>
      </c>
      <c r="G3" s="34" t="s">
        <v>57</v>
      </c>
      <c r="H3" s="34" t="s">
        <v>58</v>
      </c>
      <c r="I3" s="34" t="s">
        <v>59</v>
      </c>
      <c r="J3" s="35" t="s">
        <v>60</v>
      </c>
    </row>
    <row r="4" spans="1:10" ht="15" x14ac:dyDescent="0.25">
      <c r="A4" s="36" t="s">
        <v>61</v>
      </c>
      <c r="B4" s="37" t="s">
        <v>62</v>
      </c>
      <c r="C4" s="38"/>
      <c r="D4" s="39"/>
      <c r="E4" s="40"/>
      <c r="F4" s="41"/>
      <c r="G4" s="40"/>
      <c r="H4" s="40"/>
      <c r="I4" s="40"/>
      <c r="J4" s="42"/>
    </row>
    <row r="5" spans="1:10" ht="75" x14ac:dyDescent="0.25">
      <c r="A5" s="43"/>
      <c r="B5" s="44" t="s">
        <v>63</v>
      </c>
      <c r="C5" s="45">
        <f>[1]Лист2!A20</f>
        <v>944</v>
      </c>
      <c r="D5" s="46" t="str">
        <f>[1]Лист2!B20</f>
        <v>чай с сахаром и лимоном</v>
      </c>
      <c r="E5" s="47">
        <v>200</v>
      </c>
      <c r="F5" s="48">
        <f>[1]Лист2!D20</f>
        <v>3.04</v>
      </c>
      <c r="G5" s="48">
        <v>60</v>
      </c>
      <c r="H5" s="48">
        <v>0.3</v>
      </c>
      <c r="I5" s="48">
        <v>0</v>
      </c>
      <c r="J5" s="49">
        <v>15.2</v>
      </c>
    </row>
    <row r="6" spans="1:10" ht="75" x14ac:dyDescent="0.25">
      <c r="A6" s="43"/>
      <c r="B6" s="44" t="s">
        <v>64</v>
      </c>
      <c r="C6" s="45" t="str">
        <f>[1]Лист2!A21</f>
        <v>про</v>
      </c>
      <c r="D6" s="46" t="str">
        <f>[1]Лист2!B21</f>
        <v xml:space="preserve">     хлеб витаминизированный пшен</v>
      </c>
      <c r="E6" s="47">
        <f>[1]Лист2!C21</f>
        <v>40</v>
      </c>
      <c r="F6" s="48">
        <v>1.68</v>
      </c>
      <c r="G6" s="48">
        <v>93.76</v>
      </c>
      <c r="H6" s="48">
        <v>3.04</v>
      </c>
      <c r="I6" s="48">
        <v>0.32</v>
      </c>
      <c r="J6" s="49">
        <v>19.68</v>
      </c>
    </row>
    <row r="7" spans="1:10" ht="30" x14ac:dyDescent="0.25">
      <c r="A7" s="43"/>
      <c r="B7" s="45" t="s">
        <v>65</v>
      </c>
      <c r="C7" s="45" t="s">
        <v>2</v>
      </c>
      <c r="D7" s="46" t="str">
        <f>[1]Лист2!B19</f>
        <v>пирожное</v>
      </c>
      <c r="E7" s="47">
        <v>40</v>
      </c>
      <c r="F7" s="48">
        <v>10</v>
      </c>
      <c r="G7" s="48">
        <v>356</v>
      </c>
      <c r="H7" s="48">
        <v>10.5</v>
      </c>
      <c r="I7" s="48">
        <v>12.2</v>
      </c>
      <c r="J7" s="49">
        <v>45</v>
      </c>
    </row>
    <row r="8" spans="1:10" ht="30.75" thickBot="1" x14ac:dyDescent="0.3">
      <c r="A8" s="50"/>
      <c r="B8" s="51" t="s">
        <v>66</v>
      </c>
      <c r="C8" s="51" t="s">
        <v>2</v>
      </c>
      <c r="D8" s="52" t="str">
        <f>[1]Лист2!B22</f>
        <v>масло порц</v>
      </c>
      <c r="E8" s="53">
        <v>26</v>
      </c>
      <c r="F8" s="54">
        <v>17.329999999999998</v>
      </c>
      <c r="G8" s="54">
        <v>226.2</v>
      </c>
      <c r="H8" s="54">
        <v>13</v>
      </c>
      <c r="I8" s="54">
        <v>8.32</v>
      </c>
      <c r="J8" s="72">
        <v>22.1</v>
      </c>
    </row>
    <row r="9" spans="1:10" ht="15" x14ac:dyDescent="0.25">
      <c r="A9" s="36" t="s">
        <v>67</v>
      </c>
      <c r="B9" s="56" t="s">
        <v>68</v>
      </c>
      <c r="C9" s="38"/>
      <c r="D9" s="39"/>
      <c r="E9" s="40"/>
      <c r="F9" s="41"/>
      <c r="G9" s="41"/>
      <c r="H9" s="41"/>
      <c r="I9" s="41"/>
      <c r="J9" s="57"/>
    </row>
    <row r="10" spans="1:10" ht="15" x14ac:dyDescent="0.25">
      <c r="A10" s="43"/>
      <c r="B10" s="45"/>
      <c r="C10" s="45"/>
      <c r="D10" s="46"/>
      <c r="E10" s="47"/>
      <c r="F10" s="48"/>
      <c r="G10" s="47"/>
      <c r="H10" s="47"/>
      <c r="I10" s="47"/>
      <c r="J10" s="58"/>
    </row>
    <row r="11" spans="1:10" ht="30.75" thickBot="1" x14ac:dyDescent="0.3">
      <c r="A11" s="50"/>
      <c r="B11" s="51"/>
      <c r="C11" s="51"/>
      <c r="D11" s="59" t="s">
        <v>69</v>
      </c>
      <c r="E11" s="53"/>
      <c r="F11" s="60">
        <f>SUM(F5:F10)</f>
        <v>32.049999999999997</v>
      </c>
      <c r="G11" s="60">
        <f>SUM(G5:G10)</f>
        <v>735.96</v>
      </c>
      <c r="H11" s="60">
        <f>SUM(H5:H10)</f>
        <v>26.84</v>
      </c>
      <c r="I11" s="60">
        <f>SUM(I5:I10)</f>
        <v>20.84</v>
      </c>
      <c r="J11" s="60">
        <f>SUM(J5:J10)</f>
        <v>101.97999999999999</v>
      </c>
    </row>
    <row r="12" spans="1:10" ht="15" x14ac:dyDescent="0.25">
      <c r="A12" s="43" t="s">
        <v>70</v>
      </c>
      <c r="B12" s="61" t="s">
        <v>66</v>
      </c>
      <c r="C12" s="62"/>
      <c r="D12" s="63"/>
      <c r="E12" s="64"/>
      <c r="F12" s="65"/>
      <c r="G12" s="65"/>
      <c r="H12" s="65"/>
      <c r="I12" s="65"/>
      <c r="J12" s="66"/>
    </row>
    <row r="13" spans="1:10" ht="90" x14ac:dyDescent="0.25">
      <c r="A13" s="43"/>
      <c r="B13" s="44" t="s">
        <v>71</v>
      </c>
      <c r="C13" s="45">
        <v>187</v>
      </c>
      <c r="D13" s="46" t="str">
        <f>[2]Лист2!B29</f>
        <v>Щи из свежей капусты с курой, сметаной</v>
      </c>
      <c r="E13" s="47">
        <v>250</v>
      </c>
      <c r="F13" s="48">
        <f>[2]Лист2!D29</f>
        <v>11.5</v>
      </c>
      <c r="G13" s="48">
        <v>145.19999999999999</v>
      </c>
      <c r="H13" s="48">
        <v>6.8620000000000001</v>
      </c>
      <c r="I13" s="48">
        <v>8.4860000000000007</v>
      </c>
      <c r="J13" s="49">
        <v>10</v>
      </c>
    </row>
    <row r="14" spans="1:10" ht="75" x14ac:dyDescent="0.25">
      <c r="A14" s="43"/>
      <c r="B14" s="44" t="s">
        <v>72</v>
      </c>
      <c r="C14" s="45">
        <v>592</v>
      </c>
      <c r="D14" s="46" t="str">
        <f>[2]Лист2!B30</f>
        <v>Печень тушеная в сметанном соусе</v>
      </c>
      <c r="E14" s="31" t="s">
        <v>82</v>
      </c>
      <c r="F14" s="48">
        <v>30.97</v>
      </c>
      <c r="G14" s="48">
        <v>127</v>
      </c>
      <c r="H14" s="48">
        <v>12.9</v>
      </c>
      <c r="I14" s="48">
        <v>17.3</v>
      </c>
      <c r="J14" s="49">
        <v>2.2999999999999998</v>
      </c>
    </row>
    <row r="15" spans="1:10" ht="45" x14ac:dyDescent="0.25">
      <c r="A15" s="43"/>
      <c r="B15" s="44" t="s">
        <v>74</v>
      </c>
      <c r="C15" s="45">
        <v>694</v>
      </c>
      <c r="D15" s="46" t="str">
        <f>[2]Лист2!B31</f>
        <v>Картофельное пюре</v>
      </c>
      <c r="E15" s="47">
        <v>150</v>
      </c>
      <c r="F15" s="48">
        <f>[2]Лист2!D31</f>
        <v>9.8000000000000007</v>
      </c>
      <c r="G15" s="48">
        <v>140</v>
      </c>
      <c r="H15" s="48">
        <v>3.04</v>
      </c>
      <c r="I15" s="48">
        <v>4.96</v>
      </c>
      <c r="J15" s="49">
        <v>20.7</v>
      </c>
    </row>
    <row r="16" spans="1:10" ht="60" x14ac:dyDescent="0.25">
      <c r="A16" s="43"/>
      <c r="B16" s="44" t="s">
        <v>63</v>
      </c>
      <c r="C16" s="45">
        <v>867</v>
      </c>
      <c r="D16" s="46" t="str">
        <f>[2]Лист2!B32</f>
        <v>Компот из  чернослива</v>
      </c>
      <c r="E16" s="47">
        <v>200</v>
      </c>
      <c r="F16" s="48">
        <f>[2]Лист2!D32</f>
        <v>7.5</v>
      </c>
      <c r="G16" s="48">
        <v>98</v>
      </c>
      <c r="H16" s="48">
        <v>1.29</v>
      </c>
      <c r="I16" s="48">
        <v>0.08</v>
      </c>
      <c r="J16" s="49">
        <v>32.700000000000003</v>
      </c>
    </row>
    <row r="17" spans="1:10" ht="45" x14ac:dyDescent="0.25">
      <c r="A17" s="43"/>
      <c r="B17" s="44" t="s">
        <v>75</v>
      </c>
      <c r="C17" s="45" t="s">
        <v>2</v>
      </c>
      <c r="D17" s="46" t="s">
        <v>76</v>
      </c>
      <c r="E17" s="47">
        <v>20</v>
      </c>
      <c r="F17" s="48">
        <v>0.84</v>
      </c>
      <c r="G17" s="48">
        <v>46.88</v>
      </c>
      <c r="H17" s="48">
        <v>1.52</v>
      </c>
      <c r="I17" s="48">
        <v>0.16</v>
      </c>
      <c r="J17" s="49">
        <v>9.84</v>
      </c>
    </row>
    <row r="18" spans="1:10" ht="30" x14ac:dyDescent="0.25">
      <c r="A18" s="43"/>
      <c r="B18" s="44" t="s">
        <v>77</v>
      </c>
      <c r="C18" s="45" t="s">
        <v>2</v>
      </c>
      <c r="D18" s="46" t="s">
        <v>78</v>
      </c>
      <c r="E18" s="47">
        <v>20</v>
      </c>
      <c r="F18" s="48">
        <v>0.75</v>
      </c>
      <c r="G18" s="48">
        <v>39.119999999999997</v>
      </c>
      <c r="H18" s="48">
        <v>1.32</v>
      </c>
      <c r="I18" s="48">
        <v>0.24</v>
      </c>
      <c r="J18" s="49">
        <v>7.92</v>
      </c>
    </row>
    <row r="19" spans="1:10" ht="30" x14ac:dyDescent="0.25">
      <c r="A19" s="43"/>
      <c r="B19" s="67"/>
      <c r="C19" s="67"/>
      <c r="D19" s="68" t="s">
        <v>79</v>
      </c>
      <c r="E19" s="69"/>
      <c r="F19" s="70">
        <f>SUM(F12:F18)</f>
        <v>61.36</v>
      </c>
      <c r="G19" s="70">
        <f>SUM(G12:G18)</f>
        <v>596.20000000000005</v>
      </c>
      <c r="H19" s="70">
        <f>SUM(H12:H18)</f>
        <v>26.931999999999999</v>
      </c>
      <c r="I19" s="70">
        <f>SUM(I12:I18)</f>
        <v>31.225999999999999</v>
      </c>
      <c r="J19" s="70">
        <f>SUM(J12:J18)</f>
        <v>83.460000000000008</v>
      </c>
    </row>
    <row r="20" spans="1:10" ht="16.5" thickBot="1" x14ac:dyDescent="0.3">
      <c r="A20" s="50"/>
      <c r="B20" s="51"/>
      <c r="C20" s="51"/>
      <c r="D20" s="59" t="s">
        <v>80</v>
      </c>
      <c r="E20" s="53"/>
      <c r="F20" s="71">
        <f>F19+F11</f>
        <v>93.41</v>
      </c>
      <c r="G20" s="71">
        <f>G19+G11</f>
        <v>1332.16</v>
      </c>
      <c r="H20" s="71">
        <f>H19+H11</f>
        <v>53.771999999999998</v>
      </c>
      <c r="I20" s="71">
        <f>I19+I11</f>
        <v>52.066000000000003</v>
      </c>
      <c r="J20" s="71">
        <f>J19+J11</f>
        <v>185.44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2021-09-24T03:34:31Z</dcterms:modified>
</cp:coreProperties>
</file>