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75" yWindow="30" windowWidth="11175" windowHeight="8175" tabRatio="500"/>
  </bookViews>
  <sheets>
    <sheet name="Sheet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9" i="1" l="1"/>
  <c r="M179" i="1"/>
  <c r="E200" i="1"/>
  <c r="F200" i="1"/>
  <c r="G200" i="1"/>
  <c r="H200" i="1"/>
  <c r="I200" i="1"/>
  <c r="J200" i="1"/>
  <c r="K200" i="1"/>
  <c r="L200" i="1"/>
  <c r="M200" i="1"/>
  <c r="N200" i="1"/>
  <c r="O200" i="1"/>
  <c r="D200" i="1"/>
  <c r="E171" i="1"/>
  <c r="F171" i="1"/>
  <c r="F179" i="1" s="1"/>
  <c r="G171" i="1"/>
  <c r="G179" i="1" s="1"/>
  <c r="H171" i="1"/>
  <c r="H179" i="1" s="1"/>
  <c r="I171" i="1"/>
  <c r="I179" i="1" s="1"/>
  <c r="J171" i="1"/>
  <c r="J179" i="1" s="1"/>
  <c r="K171" i="1"/>
  <c r="K179" i="1" s="1"/>
  <c r="L171" i="1"/>
  <c r="L179" i="1" s="1"/>
  <c r="M171" i="1"/>
  <c r="N171" i="1"/>
  <c r="N179" i="1" s="1"/>
  <c r="O171" i="1"/>
  <c r="O179" i="1" s="1"/>
  <c r="D171" i="1"/>
  <c r="D179" i="1" s="1"/>
  <c r="E102" i="1"/>
  <c r="F102" i="1"/>
  <c r="G102" i="1"/>
  <c r="H102" i="1"/>
  <c r="I102" i="1"/>
  <c r="J102" i="1"/>
  <c r="K102" i="1"/>
  <c r="L102" i="1"/>
  <c r="M102" i="1"/>
  <c r="N102" i="1"/>
  <c r="O102" i="1"/>
  <c r="D102" i="1"/>
  <c r="E22" i="1"/>
  <c r="E30" i="1" s="1"/>
  <c r="F22" i="1"/>
  <c r="F30" i="1" s="1"/>
  <c r="G22" i="1"/>
  <c r="G30" i="1" s="1"/>
  <c r="H22" i="1"/>
  <c r="H30" i="1" s="1"/>
  <c r="I22" i="1"/>
  <c r="I30" i="1" s="1"/>
  <c r="J22" i="1"/>
  <c r="J30" i="1" s="1"/>
  <c r="K22" i="1"/>
  <c r="K30" i="1" s="1"/>
  <c r="L22" i="1"/>
  <c r="L30" i="1" s="1"/>
  <c r="M22" i="1"/>
  <c r="M30" i="1" s="1"/>
  <c r="N22" i="1"/>
  <c r="N30" i="1" s="1"/>
  <c r="O22" i="1"/>
  <c r="O30" i="1" s="1"/>
  <c r="D22" i="1"/>
  <c r="D30" i="1" s="1"/>
  <c r="O110" i="1"/>
  <c r="N110" i="1"/>
  <c r="M110" i="1"/>
  <c r="M111" i="1" s="1"/>
  <c r="L110" i="1"/>
  <c r="L111" i="1" s="1"/>
  <c r="K110" i="1"/>
  <c r="J110" i="1"/>
  <c r="I110" i="1"/>
  <c r="H110" i="1"/>
  <c r="H111" i="1" s="1"/>
  <c r="G110" i="1"/>
  <c r="F110" i="1"/>
  <c r="E110" i="1"/>
  <c r="D110" i="1"/>
  <c r="E111" i="1" l="1"/>
  <c r="I111" i="1"/>
  <c r="F111" i="1"/>
  <c r="J111" i="1"/>
  <c r="N111" i="1"/>
  <c r="G111" i="1"/>
  <c r="K111" i="1"/>
  <c r="O111" i="1"/>
  <c r="D111" i="1"/>
  <c r="O221" i="1" l="1"/>
  <c r="N221" i="1"/>
  <c r="M221" i="1"/>
  <c r="L221" i="1"/>
  <c r="K221" i="1"/>
  <c r="J221" i="1"/>
  <c r="I221" i="1"/>
  <c r="H221" i="1"/>
  <c r="G221" i="1"/>
  <c r="F221" i="1"/>
  <c r="E221" i="1"/>
  <c r="D221" i="1"/>
  <c r="O213" i="1"/>
  <c r="O222" i="1" s="1"/>
  <c r="N213" i="1"/>
  <c r="N222" i="1" s="1"/>
  <c r="M213" i="1"/>
  <c r="M222" i="1" s="1"/>
  <c r="L213" i="1"/>
  <c r="K213" i="1"/>
  <c r="K222" i="1" s="1"/>
  <c r="J213" i="1"/>
  <c r="J222" i="1" s="1"/>
  <c r="I213" i="1"/>
  <c r="I222" i="1" s="1"/>
  <c r="H213" i="1"/>
  <c r="G213" i="1"/>
  <c r="G222" i="1" s="1"/>
  <c r="F213" i="1"/>
  <c r="E213" i="1"/>
  <c r="D213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O152" i="1"/>
  <c r="O161" i="1" s="1"/>
  <c r="N152" i="1"/>
  <c r="N161" i="1" s="1"/>
  <c r="M152" i="1"/>
  <c r="M161" i="1" s="1"/>
  <c r="L152" i="1"/>
  <c r="L161" i="1" s="1"/>
  <c r="K152" i="1"/>
  <c r="K161" i="1" s="1"/>
  <c r="J152" i="1"/>
  <c r="J161" i="1" s="1"/>
  <c r="I152" i="1"/>
  <c r="I161" i="1" s="1"/>
  <c r="H152" i="1"/>
  <c r="G152" i="1"/>
  <c r="G161" i="1" s="1"/>
  <c r="F152" i="1"/>
  <c r="F161" i="1" s="1"/>
  <c r="E152" i="1"/>
  <c r="D152" i="1"/>
  <c r="D161" i="1" s="1"/>
  <c r="O140" i="1"/>
  <c r="O224" i="1" s="1"/>
  <c r="N140" i="1"/>
  <c r="N224" i="1" s="1"/>
  <c r="M140" i="1"/>
  <c r="M224" i="1" s="1"/>
  <c r="L140" i="1"/>
  <c r="L224" i="1" s="1"/>
  <c r="K140" i="1"/>
  <c r="K224" i="1" s="1"/>
  <c r="J140" i="1"/>
  <c r="J224" i="1" s="1"/>
  <c r="I140" i="1"/>
  <c r="I224" i="1" s="1"/>
  <c r="H140" i="1"/>
  <c r="G140" i="1"/>
  <c r="G224" i="1" s="1"/>
  <c r="F140" i="1"/>
  <c r="F224" i="1" s="1"/>
  <c r="E140" i="1"/>
  <c r="D140" i="1"/>
  <c r="D224" i="1" s="1"/>
  <c r="O132" i="1"/>
  <c r="O223" i="1" s="1"/>
  <c r="N132" i="1"/>
  <c r="M132" i="1"/>
  <c r="M223" i="1" s="1"/>
  <c r="L132" i="1"/>
  <c r="K132" i="1"/>
  <c r="K223" i="1" s="1"/>
  <c r="J132" i="1"/>
  <c r="I132" i="1"/>
  <c r="I223" i="1" s="1"/>
  <c r="H132" i="1"/>
  <c r="G132" i="1"/>
  <c r="G223" i="1" s="1"/>
  <c r="F132" i="1"/>
  <c r="E132" i="1"/>
  <c r="E223" i="1" s="1"/>
  <c r="D132" i="1"/>
  <c r="O50" i="1"/>
  <c r="N50" i="1"/>
  <c r="M50" i="1"/>
  <c r="L50" i="1"/>
  <c r="K50" i="1"/>
  <c r="J50" i="1"/>
  <c r="I50" i="1"/>
  <c r="H50" i="1"/>
  <c r="G50" i="1"/>
  <c r="F50" i="1"/>
  <c r="E50" i="1"/>
  <c r="D50" i="1"/>
  <c r="D112" i="1" s="1"/>
  <c r="D230" i="1" s="1"/>
  <c r="O41" i="1"/>
  <c r="O113" i="1" s="1"/>
  <c r="O229" i="1" s="1"/>
  <c r="N41" i="1"/>
  <c r="M41" i="1"/>
  <c r="L41" i="1"/>
  <c r="K41" i="1"/>
  <c r="K113" i="1" s="1"/>
  <c r="K229" i="1" s="1"/>
  <c r="J41" i="1"/>
  <c r="J113" i="1" s="1"/>
  <c r="I41" i="1"/>
  <c r="H41" i="1"/>
  <c r="H113" i="1" s="1"/>
  <c r="G41" i="1"/>
  <c r="G113" i="1" s="1"/>
  <c r="F41" i="1"/>
  <c r="E41" i="1"/>
  <c r="E113" i="1" s="1"/>
  <c r="E229" i="1" s="1"/>
  <c r="D41" i="1"/>
  <c r="H224" i="1" l="1"/>
  <c r="E224" i="1"/>
  <c r="G229" i="1"/>
  <c r="D223" i="1"/>
  <c r="H141" i="1"/>
  <c r="H223" i="1"/>
  <c r="H229" i="1" s="1"/>
  <c r="F141" i="1"/>
  <c r="F223" i="1"/>
  <c r="J141" i="1"/>
  <c r="J225" i="1" s="1"/>
  <c r="J223" i="1"/>
  <c r="J229" i="1" s="1"/>
  <c r="N141" i="1"/>
  <c r="N225" i="1" s="1"/>
  <c r="N223" i="1"/>
  <c r="L141" i="1"/>
  <c r="L223" i="1"/>
  <c r="I51" i="1"/>
  <c r="I114" i="1" s="1"/>
  <c r="I113" i="1"/>
  <c r="I229" i="1" s="1"/>
  <c r="M51" i="1"/>
  <c r="M114" i="1" s="1"/>
  <c r="M113" i="1"/>
  <c r="M229" i="1" s="1"/>
  <c r="F51" i="1"/>
  <c r="F114" i="1" s="1"/>
  <c r="F113" i="1"/>
  <c r="N51" i="1"/>
  <c r="N114" i="1" s="1"/>
  <c r="N113" i="1"/>
  <c r="D51" i="1"/>
  <c r="D114" i="1" s="1"/>
  <c r="D227" i="1" s="1"/>
  <c r="D113" i="1"/>
  <c r="D229" i="1" s="1"/>
  <c r="D231" i="1" s="1"/>
  <c r="L51" i="1"/>
  <c r="L114" i="1" s="1"/>
  <c r="L113" i="1"/>
  <c r="L229" i="1" s="1"/>
  <c r="F222" i="1"/>
  <c r="H51" i="1"/>
  <c r="H114" i="1" s="1"/>
  <c r="L222" i="1"/>
  <c r="H222" i="1"/>
  <c r="E222" i="1"/>
  <c r="D222" i="1"/>
  <c r="H161" i="1"/>
  <c r="E161" i="1"/>
  <c r="L112" i="1"/>
  <c r="L230" i="1" s="1"/>
  <c r="F112" i="1"/>
  <c r="F230" i="1" s="1"/>
  <c r="N112" i="1"/>
  <c r="N230" i="1" s="1"/>
  <c r="O51" i="1"/>
  <c r="O114" i="1" s="1"/>
  <c r="O112" i="1"/>
  <c r="O230" i="1" s="1"/>
  <c r="O231" i="1" s="1"/>
  <c r="K112" i="1"/>
  <c r="K230" i="1" s="1"/>
  <c r="K231" i="1" s="1"/>
  <c r="K51" i="1"/>
  <c r="K114" i="1" s="1"/>
  <c r="J51" i="1"/>
  <c r="J114" i="1" s="1"/>
  <c r="J112" i="1"/>
  <c r="J230" i="1" s="1"/>
  <c r="H112" i="1"/>
  <c r="G51" i="1"/>
  <c r="G114" i="1" s="1"/>
  <c r="G112" i="1"/>
  <c r="E51" i="1"/>
  <c r="E114" i="1" s="1"/>
  <c r="M112" i="1"/>
  <c r="M230" i="1" s="1"/>
  <c r="K141" i="1"/>
  <c r="K225" i="1" s="1"/>
  <c r="G141" i="1"/>
  <c r="G225" i="1" s="1"/>
  <c r="E112" i="1"/>
  <c r="I112" i="1"/>
  <c r="I230" i="1" s="1"/>
  <c r="I231" i="1" s="1"/>
  <c r="O141" i="1"/>
  <c r="O225" i="1" s="1"/>
  <c r="D141" i="1"/>
  <c r="E141" i="1"/>
  <c r="E225" i="1" s="1"/>
  <c r="I141" i="1"/>
  <c r="I225" i="1" s="1"/>
  <c r="M141" i="1"/>
  <c r="M225" i="1" s="1"/>
  <c r="H230" i="1" l="1"/>
  <c r="H231" i="1" s="1"/>
  <c r="E230" i="1"/>
  <c r="E231" i="1" s="1"/>
  <c r="M231" i="1"/>
  <c r="L231" i="1"/>
  <c r="D225" i="1"/>
  <c r="J231" i="1"/>
  <c r="G227" i="1"/>
  <c r="G230" i="1"/>
  <c r="G231" i="1" s="1"/>
  <c r="N229" i="1"/>
  <c r="N231" i="1" s="1"/>
  <c r="F225" i="1"/>
  <c r="L225" i="1"/>
  <c r="F229" i="1"/>
  <c r="F231" i="1" s="1"/>
  <c r="H225" i="1"/>
  <c r="L227" i="1"/>
  <c r="O227" i="1"/>
  <c r="N227" i="1"/>
  <c r="M227" i="1"/>
  <c r="J227" i="1"/>
  <c r="F227" i="1"/>
  <c r="I227" i="1"/>
  <c r="H227" i="1"/>
  <c r="K227" i="1"/>
  <c r="E227" i="1"/>
</calcChain>
</file>

<file path=xl/sharedStrings.xml><?xml version="1.0" encoding="utf-8"?>
<sst xmlns="http://schemas.openxmlformats.org/spreadsheetml/2006/main" count="611" uniqueCount="177">
  <si>
    <t>УТВЕРЖДАЮ</t>
  </si>
  <si>
    <t>Директор МОУ СОШ № 1</t>
  </si>
  <si>
    <t>Дягилева М.В.   __________________</t>
  </si>
  <si>
    <t>общеобразовательной школы № " 1 " город Богданович</t>
  </si>
  <si>
    <t>№ сб/р / год</t>
  </si>
  <si>
    <t>Наименование блюда</t>
  </si>
  <si>
    <t>Пищевые вещества</t>
  </si>
  <si>
    <t>Витамины,мг.</t>
  </si>
  <si>
    <t>Минеральные</t>
  </si>
  <si>
    <t>Выход,</t>
  </si>
  <si>
    <t>Белки.</t>
  </si>
  <si>
    <t>Жиры,</t>
  </si>
  <si>
    <t>Углеводы,</t>
  </si>
  <si>
    <t>Энер.цен</t>
  </si>
  <si>
    <t>вещества</t>
  </si>
  <si>
    <t>г</t>
  </si>
  <si>
    <t>н.ккал</t>
  </si>
  <si>
    <t>В-1</t>
  </si>
  <si>
    <t>А</t>
  </si>
  <si>
    <t>Е</t>
  </si>
  <si>
    <t>С</t>
  </si>
  <si>
    <t>Са</t>
  </si>
  <si>
    <t>Р</t>
  </si>
  <si>
    <t>Мg</t>
  </si>
  <si>
    <t>Fe</t>
  </si>
  <si>
    <t>1 -ая неделя</t>
  </si>
  <si>
    <t>1 ПОНЕДЕЛЬНИК</t>
  </si>
  <si>
    <t>ЗАВТРАК</t>
  </si>
  <si>
    <t>/13</t>
  </si>
  <si>
    <t>Йогурт</t>
  </si>
  <si>
    <t>384/13</t>
  </si>
  <si>
    <t>Каша молочная рисовая с маслом</t>
  </si>
  <si>
    <t>250/5</t>
  </si>
  <si>
    <t>1/13</t>
  </si>
  <si>
    <t>Масло сливочное порц.</t>
  </si>
  <si>
    <t>15</t>
  </si>
  <si>
    <t>959/13</t>
  </si>
  <si>
    <t>Какао с молоком</t>
  </si>
  <si>
    <t>200</t>
  </si>
  <si>
    <t>Хлеб пшеничный витаминный, ржаной</t>
  </si>
  <si>
    <t>30/20</t>
  </si>
  <si>
    <t>ОБЕД</t>
  </si>
  <si>
    <t>240/13</t>
  </si>
  <si>
    <t>Суп-пюре картофельный с гренками</t>
  </si>
  <si>
    <t>250/10</t>
  </si>
  <si>
    <t>608/13</t>
  </si>
  <si>
    <t>Котлета из говядины</t>
  </si>
  <si>
    <t>688/13</t>
  </si>
  <si>
    <t>Макароны отварные</t>
  </si>
  <si>
    <t>150</t>
  </si>
  <si>
    <t>Помидор свежий</t>
  </si>
  <si>
    <t>868/13</t>
  </si>
  <si>
    <t>Компот из смеси сухофруктов</t>
  </si>
  <si>
    <t>0</t>
  </si>
  <si>
    <t>0,01</t>
  </si>
  <si>
    <t>60/30</t>
  </si>
  <si>
    <t xml:space="preserve">всего </t>
  </si>
  <si>
    <t>2 ВТОРНИК</t>
  </si>
  <si>
    <t>Энер.цен н.ккал</t>
  </si>
  <si>
    <t>3/13</t>
  </si>
  <si>
    <t>Сыр порц</t>
  </si>
  <si>
    <t>10</t>
  </si>
  <si>
    <r>
      <rPr>
        <sz val="10"/>
        <rFont val="Arial"/>
        <family val="2"/>
        <charset val="204"/>
      </rPr>
      <t>469</t>
    </r>
    <r>
      <rPr>
        <b/>
        <sz val="9"/>
        <rFont val="Times New Roman"/>
        <family val="1"/>
        <charset val="204"/>
      </rPr>
      <t>/13</t>
    </r>
  </si>
  <si>
    <t>Запеканка из творога со сгущенным молоком</t>
  </si>
  <si>
    <t>150/10</t>
  </si>
  <si>
    <t>958/13</t>
  </si>
  <si>
    <t>Кофейный напиток</t>
  </si>
  <si>
    <t>Яблоко свежее</t>
  </si>
  <si>
    <t>187/13</t>
  </si>
  <si>
    <t>Щи из свежей капусты с курицей,сметаной</t>
  </si>
  <si>
    <t>694/13</t>
  </si>
  <si>
    <t>Картофельное пюре</t>
  </si>
  <si>
    <t>0,135</t>
  </si>
  <si>
    <t>944/13</t>
  </si>
  <si>
    <t>Чай с сахаром, лимоном</t>
  </si>
  <si>
    <t>200/15/8</t>
  </si>
  <si>
    <t>15,2</t>
  </si>
  <si>
    <t>Огурец свежий</t>
  </si>
  <si>
    <t>3 СРЕДА</t>
  </si>
  <si>
    <t>Каша пшенная молочная</t>
  </si>
  <si>
    <t>250</t>
  </si>
  <si>
    <t>618/13</t>
  </si>
  <si>
    <t>Тефтели из говядины с соусом</t>
  </si>
  <si>
    <t>Сок фруктовый</t>
  </si>
  <si>
    <r>
      <rPr>
        <sz val="9"/>
        <rFont val="Times New Roman"/>
        <family val="1"/>
        <charset val="204"/>
      </rPr>
      <t xml:space="preserve">№ </t>
    </r>
    <r>
      <rPr>
        <b/>
        <sz val="9"/>
        <rFont val="Times New Roman"/>
        <family val="1"/>
        <charset val="204"/>
      </rPr>
      <t>сб/р / год</t>
    </r>
  </si>
  <si>
    <t>Биточки из говядины</t>
  </si>
  <si>
    <t>679/13</t>
  </si>
  <si>
    <t>Чай с сахаром</t>
  </si>
  <si>
    <t>129/13</t>
  </si>
  <si>
    <t>Рассольник Ленинградский с курой,сметаной</t>
  </si>
  <si>
    <t>Кисель с витаминами"Валетек"</t>
  </si>
  <si>
    <t>Минеральные вещества</t>
  </si>
  <si>
    <t>Омлет натуральный с маслом</t>
  </si>
  <si>
    <t>170/13</t>
  </si>
  <si>
    <t>Борщ с капустой и картоф, курой,сметаной</t>
  </si>
  <si>
    <t>591/13</t>
  </si>
  <si>
    <t>Гуляш из говядины</t>
  </si>
  <si>
    <t>Напиток с витаминами " Валетек"</t>
  </si>
  <si>
    <t>всего обеды за 5дней 1недели</t>
  </si>
  <si>
    <t>всего завтраки 5дней 1 недели</t>
  </si>
  <si>
    <t>ИТОГО ЗА 1 НЕДЕЛЮ</t>
  </si>
  <si>
    <t>Примерное двухнедельного меню- 2неделя.  Сезон: осенне-зимний. Возраст 1-4 классов ( 7-10 лет)</t>
  </si>
  <si>
    <t>№ сб/р /</t>
  </si>
  <si>
    <t>год</t>
  </si>
  <si>
    <t>2-ая неделя</t>
  </si>
  <si>
    <t>6 ПОНЕДЕЛЬНИК</t>
  </si>
  <si>
    <t>200/5</t>
  </si>
  <si>
    <t>25</t>
  </si>
  <si>
    <t>607/13</t>
  </si>
  <si>
    <t>Шницель натуральный</t>
  </si>
  <si>
    <t>Горох отварной с маслом</t>
  </si>
  <si>
    <t>1,2</t>
  </si>
  <si>
    <t>7 ВТОРНИК</t>
  </si>
  <si>
    <t>№ сб/р</t>
  </si>
  <si>
    <t>208/13</t>
  </si>
  <si>
    <t>Суп с макаронными изделиями, курицей</t>
  </si>
  <si>
    <t>Компот из кураги</t>
  </si>
  <si>
    <t>0,8</t>
  </si>
  <si>
    <r>
      <rPr>
        <sz val="10"/>
        <rFont val="Arial"/>
        <family val="2"/>
        <charset val="204"/>
      </rPr>
      <t>253</t>
    </r>
    <r>
      <rPr>
        <b/>
        <sz val="9"/>
        <rFont val="Times New Roman"/>
        <family val="1"/>
        <charset val="204"/>
      </rPr>
      <t>/13</t>
    </r>
  </si>
  <si>
    <t>204/13</t>
  </si>
  <si>
    <t>Суп с рыбными консервами</t>
  </si>
  <si>
    <r>
      <rPr>
        <sz val="10"/>
        <rFont val="Arial"/>
        <family val="2"/>
        <charset val="204"/>
      </rPr>
      <t>149</t>
    </r>
    <r>
      <rPr>
        <b/>
        <sz val="9"/>
        <rFont val="Times New Roman"/>
        <family val="1"/>
        <charset val="204"/>
      </rPr>
      <t>/13</t>
    </r>
  </si>
  <si>
    <t>Кура отварная</t>
  </si>
  <si>
    <t>0,057</t>
  </si>
  <si>
    <t>35,71</t>
  </si>
  <si>
    <t>590/13</t>
  </si>
  <si>
    <t>Пирожное</t>
  </si>
  <si>
    <t>Рыба, тушеная в томате с овощами</t>
  </si>
  <si>
    <t>0,09</t>
  </si>
  <si>
    <t>Рис отварной</t>
  </si>
  <si>
    <r>
      <rPr>
        <sz val="10"/>
        <rFont val="Arial"/>
        <family val="2"/>
        <charset val="204"/>
      </rPr>
      <t xml:space="preserve">         </t>
    </r>
    <r>
      <rPr>
        <u/>
        <sz val="10"/>
        <rFont val="Times New Roman"/>
        <family val="1"/>
        <charset val="204"/>
      </rPr>
      <t>10 ПЯТНИЦА</t>
    </r>
  </si>
  <si>
    <t>Выход</t>
  </si>
  <si>
    <t>Белки</t>
  </si>
  <si>
    <t>Жиры</t>
  </si>
  <si>
    <t>Углеводы</t>
  </si>
  <si>
    <t>Печень по строгановски</t>
  </si>
  <si>
    <t>всего за 5дней 2недели завтраки</t>
  </si>
  <si>
    <t>всего за 5дней 2недели обеды</t>
  </si>
  <si>
    <t>итого за 2 неделю</t>
  </si>
  <si>
    <t>завтраки за 10дней</t>
  </si>
  <si>
    <t>обеды за 10дней</t>
  </si>
  <si>
    <t>Всего 10-ти дневное меню</t>
  </si>
  <si>
    <t>Использованы документы:</t>
  </si>
  <si>
    <t>Сборник технологических нормативов для питания детей в организациях отдыха и оздоровления часть2 2015г. дополнениями,2013год,Уральский региональный центр питания.</t>
  </si>
  <si>
    <t>Сборник рецептур блюд и кулинарных изделий (ООО "Издательство" Арий") 2013г.</t>
  </si>
  <si>
    <t>Суп харчо с говядиной</t>
  </si>
  <si>
    <t>109/18</t>
  </si>
  <si>
    <t>308/18</t>
  </si>
  <si>
    <t>Котлеты рыбные любительские</t>
  </si>
  <si>
    <t>5 пятница</t>
  </si>
  <si>
    <t>4 четверг</t>
  </si>
  <si>
    <t>9 четверг</t>
  </si>
  <si>
    <t>8 среда</t>
  </si>
  <si>
    <t>124/18</t>
  </si>
  <si>
    <t>Суп картофельный с фрикадельками</t>
  </si>
  <si>
    <t>155/682</t>
  </si>
  <si>
    <t>Рис отварной с овощами</t>
  </si>
  <si>
    <t>СанПиН 2.4.3648-20 Санитарно-эпидемиологические требования к организации питания обучающихся в общеобразовательных учреждениях, учреждениях начального и среднего профессионального образования.</t>
  </si>
  <si>
    <t>438/13</t>
  </si>
  <si>
    <t>149/13</t>
  </si>
  <si>
    <t xml:space="preserve"> В двухнедельном меню в питании детей используем обогащенные пищевые продукты- соль йодированная, хлеб «Селянский из пшеничной муки с витаминно-минеральным комплексом «Колос-8», хлеб «Столичный» из смеси  ржаной и пшеничной муки1 сорт с витаминно-минеральным комплексом «Колос-8».
- Для обеспечения физиологической потребности в витаминах ведется витаминизации третьего блюда : используя Аскорбиновую кислоту, она входит в состав: Компота из кураги, Компота из смеси сухофруктов, Компота из изюма, Компота из чернослива; Сок фруктовый, напиток из шиповника, напиток «Валетек», Витаминный кисель «Валетек».
Для приготовления блюд из свежих овощей используется урожай 2024 года. Овощи урожая прошлого года (капусту, репчатый лук, корнеплоды и др.) в период после 1 марта допускается использовать только после термической обработки).
</t>
  </si>
  <si>
    <t>390/13</t>
  </si>
  <si>
    <t>Каша геркулесовая молочная</t>
  </si>
  <si>
    <t>Примерное двухнедельного меню- 1неделя.  Сезон: осенне-зимний. Возраст 5-11 классов ( 11-18 лет)</t>
  </si>
  <si>
    <t xml:space="preserve">Каша гречневая </t>
  </si>
  <si>
    <t>682/13</t>
  </si>
  <si>
    <t>685/13</t>
  </si>
  <si>
    <t>50/50</t>
  </si>
  <si>
    <t>486/13</t>
  </si>
  <si>
    <t>75/75</t>
  </si>
  <si>
    <t>100</t>
  </si>
  <si>
    <t>592/13</t>
  </si>
  <si>
    <t>370/13</t>
  </si>
  <si>
    <t>Плов из  отварной говядины</t>
  </si>
  <si>
    <t>"01"февраля 2025г.</t>
  </si>
  <si>
    <t>380/13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</si>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</sst>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>
    <font>
      <sz val="10"/>
      <name val="Arial"/>
      <charset val="1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 Rounded MT Bold"/>
      <family val="2"/>
      <charset val="1"/>
    </font>
    <font>
      <sz val="9"/>
      <name val="Arial"/>
      <family val="2"/>
      <charset val="204"/>
    </font>
    <font>
      <u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8"/>
      <color rgb="FF000000"/>
      <name val="Arial Unicode MS"/>
      <family val="2"/>
      <charset val="204"/>
    </font>
    <font>
      <b/>
      <sz val="8"/>
      <name val="Arial"/>
      <family val="2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5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5">
    <xf numFmtId="0" fontId="0" fillId="0" borderId="0" xfId="0"/>
    <xf numFmtId="0" fontId="2" fillId="0" borderId="0" xfId="0" applyFont="1" applyAlignment="1" applyProtection="1"/>
    <xf numFmtId="0" fontId="3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left" vertical="top" indent="1"/>
    </xf>
    <xf numFmtId="0" fontId="0" fillId="0" borderId="2" xfId="0" applyBorder="1" applyAlignment="1" applyProtection="1">
      <alignment horizontal="left" vertical="top" indent="1"/>
    </xf>
    <xf numFmtId="0" fontId="0" fillId="0" borderId="2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 indent="2"/>
    </xf>
    <xf numFmtId="0" fontId="3" fillId="0" borderId="2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left" vertical="top" indent="2"/>
    </xf>
    <xf numFmtId="0" fontId="3" fillId="0" borderId="3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2" fontId="0" fillId="0" borderId="2" xfId="0" applyNumberFormat="1" applyBorder="1" applyAlignment="1" applyProtection="1">
      <alignment horizontal="left" vertical="top"/>
    </xf>
    <xf numFmtId="49" fontId="3" fillId="0" borderId="2" xfId="38" applyNumberFormat="1" applyFont="1" applyBorder="1" applyAlignment="1" applyProtection="1">
      <alignment horizontal="center"/>
    </xf>
    <xf numFmtId="0" fontId="4" fillId="0" borderId="2" xfId="38" applyFont="1" applyBorder="1" applyAlignment="1" applyProtection="1">
      <alignment horizontal="center"/>
    </xf>
    <xf numFmtId="49" fontId="1" fillId="0" borderId="2" xfId="38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164" fontId="2" fillId="0" borderId="2" xfId="0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0" fontId="4" fillId="0" borderId="2" xfId="1" applyFont="1" applyBorder="1" applyAlignment="1" applyProtection="1">
      <alignment horizontal="center"/>
    </xf>
    <xf numFmtId="0" fontId="1" fillId="0" borderId="2" xfId="1" applyBorder="1" applyAlignment="1" applyProtection="1">
      <alignment horizontal="right"/>
    </xf>
    <xf numFmtId="0" fontId="4" fillId="0" borderId="2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center" wrapText="1"/>
    </xf>
    <xf numFmtId="0" fontId="7" fillId="0" borderId="2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left" vertical="top" indent="2"/>
    </xf>
    <xf numFmtId="0" fontId="0" fillId="0" borderId="3" xfId="0" applyBorder="1" applyAlignment="1" applyProtection="1">
      <alignment horizontal="left" vertical="top" indent="1"/>
    </xf>
    <xf numFmtId="164" fontId="2" fillId="0" borderId="3" xfId="0" applyNumberFormat="1" applyFont="1" applyBorder="1" applyAlignment="1" applyProtection="1">
      <alignment horizontal="center"/>
    </xf>
    <xf numFmtId="0" fontId="0" fillId="0" borderId="7" xfId="0" applyBorder="1" applyAlignment="1" applyProtection="1">
      <alignment horizontal="left" vertical="top" indent="2"/>
    </xf>
    <xf numFmtId="0" fontId="0" fillId="0" borderId="7" xfId="0" applyFont="1" applyBorder="1" applyAlignment="1" applyProtection="1">
      <alignment horizontal="left" vertical="top" indent="1"/>
    </xf>
    <xf numFmtId="0" fontId="2" fillId="0" borderId="7" xfId="0" applyFont="1" applyBorder="1" applyAlignment="1" applyProtection="1">
      <alignment horizontal="center"/>
    </xf>
    <xf numFmtId="164" fontId="2" fillId="0" borderId="7" xfId="0" applyNumberFormat="1" applyFont="1" applyBorder="1" applyAlignment="1" applyProtection="1">
      <alignment horizontal="center"/>
    </xf>
    <xf numFmtId="49" fontId="3" fillId="0" borderId="2" xfId="0" applyNumberFormat="1" applyFont="1" applyBorder="1" applyAlignment="1" applyProtection="1">
      <alignment horizontal="center"/>
    </xf>
    <xf numFmtId="49" fontId="1" fillId="0" borderId="2" xfId="0" applyNumberFormat="1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center" vertical="top"/>
    </xf>
    <xf numFmtId="0" fontId="0" fillId="0" borderId="8" xfId="0" applyBorder="1" applyAlignment="1" applyProtection="1">
      <alignment horizontal="left" vertical="top" indent="3"/>
    </xf>
    <xf numFmtId="0" fontId="8" fillId="0" borderId="2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164" fontId="1" fillId="0" borderId="2" xfId="0" applyNumberFormat="1" applyFont="1" applyBorder="1" applyAlignment="1" applyProtection="1">
      <alignment horizontal="left" vertical="top"/>
    </xf>
    <xf numFmtId="0" fontId="0" fillId="0" borderId="12" xfId="0" applyBorder="1" applyAlignment="1" applyProtection="1">
      <alignment horizontal="left" vertical="top" indent="3"/>
    </xf>
    <xf numFmtId="0" fontId="3" fillId="0" borderId="3" xfId="0" applyFont="1" applyBorder="1" applyAlignment="1" applyProtection="1">
      <alignment horizontal="left" indent="1"/>
    </xf>
    <xf numFmtId="0" fontId="2" fillId="0" borderId="3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right"/>
    </xf>
    <xf numFmtId="0" fontId="0" fillId="0" borderId="7" xfId="0" applyBorder="1" applyAlignment="1" applyProtection="1">
      <alignment horizontal="left" vertical="top" indent="3"/>
    </xf>
    <xf numFmtId="0" fontId="2" fillId="0" borderId="7" xfId="0" applyFont="1" applyBorder="1" applyAlignment="1" applyProtection="1">
      <alignment horizontal="left" indent="1"/>
    </xf>
    <xf numFmtId="0" fontId="1" fillId="0" borderId="2" xfId="38" applyBorder="1" applyAlignment="1" applyProtection="1">
      <alignment horizontal="center"/>
    </xf>
    <xf numFmtId="0" fontId="2" fillId="0" borderId="2" xfId="0" applyFont="1" applyBorder="1" applyAlignment="1" applyProtection="1">
      <alignment horizontal="left" vertical="top" indent="1"/>
    </xf>
    <xf numFmtId="0" fontId="0" fillId="0" borderId="13" xfId="0" applyBorder="1" applyAlignment="1" applyProtection="1">
      <alignment horizontal="left" vertical="top" indent="1"/>
    </xf>
    <xf numFmtId="0" fontId="0" fillId="0" borderId="14" xfId="0" applyBorder="1" applyAlignment="1" applyProtection="1">
      <alignment horizontal="left" vertical="top" indent="1"/>
    </xf>
    <xf numFmtId="0" fontId="9" fillId="0" borderId="2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 indent="1"/>
    </xf>
    <xf numFmtId="0" fontId="3" fillId="0" borderId="2" xfId="34" applyFont="1" applyBorder="1" applyAlignment="1" applyProtection="1">
      <alignment horizontal="center"/>
    </xf>
    <xf numFmtId="0" fontId="4" fillId="0" borderId="2" xfId="34" applyFont="1" applyBorder="1" applyAlignment="1" applyProtection="1">
      <alignment horizontal="center"/>
    </xf>
    <xf numFmtId="164" fontId="2" fillId="0" borderId="6" xfId="0" applyNumberFormat="1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0" xfId="0" applyBorder="1" applyAlignment="1" applyProtection="1"/>
    <xf numFmtId="0" fontId="0" fillId="0" borderId="8" xfId="0" applyBorder="1" applyAlignment="1" applyProtection="1">
      <alignment horizontal="left" vertical="top"/>
    </xf>
    <xf numFmtId="0" fontId="4" fillId="0" borderId="2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top" indent="2"/>
    </xf>
    <xf numFmtId="0" fontId="0" fillId="0" borderId="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indent="1"/>
    </xf>
    <xf numFmtId="2" fontId="0" fillId="0" borderId="2" xfId="0" applyNumberFormat="1" applyBorder="1" applyAlignment="1" applyProtection="1">
      <alignment horizontal="center"/>
    </xf>
    <xf numFmtId="0" fontId="3" fillId="0" borderId="2" xfId="11" applyFont="1" applyBorder="1" applyAlignment="1" applyProtection="1">
      <alignment horizontal="center"/>
    </xf>
    <xf numFmtId="0" fontId="1" fillId="0" borderId="2" xfId="11" applyBorder="1" applyAlignment="1" applyProtection="1">
      <alignment horizontal="center"/>
    </xf>
    <xf numFmtId="0" fontId="0" fillId="0" borderId="7" xfId="0" applyBorder="1" applyAlignment="1" applyProtection="1">
      <alignment horizontal="left" vertical="top"/>
    </xf>
    <xf numFmtId="0" fontId="8" fillId="0" borderId="7" xfId="0" applyFont="1" applyBorder="1" applyAlignment="1" applyProtection="1">
      <alignment horizontal="left" indent="1"/>
    </xf>
    <xf numFmtId="0" fontId="0" fillId="0" borderId="0" xfId="0" applyBorder="1" applyAlignment="1" applyProtection="1">
      <alignment horizontal="left" vertical="top" indent="3"/>
    </xf>
    <xf numFmtId="0" fontId="2" fillId="0" borderId="15" xfId="0" applyFont="1" applyBorder="1" applyAlignment="1" applyProtection="1">
      <alignment horizontal="left" vertical="top" indent="2"/>
    </xf>
    <xf numFmtId="0" fontId="8" fillId="0" borderId="15" xfId="0" applyFont="1" applyBorder="1" applyAlignment="1" applyProtection="1">
      <alignment horizontal="left" indent="1"/>
    </xf>
    <xf numFmtId="164" fontId="2" fillId="0" borderId="15" xfId="0" applyNumberFormat="1" applyFont="1" applyBorder="1" applyAlignment="1" applyProtection="1">
      <alignment horizontal="center"/>
    </xf>
    <xf numFmtId="0" fontId="0" fillId="0" borderId="16" xfId="0" applyBorder="1" applyAlignment="1" applyProtection="1">
      <alignment horizontal="left" vertical="top" indent="3"/>
    </xf>
    <xf numFmtId="0" fontId="8" fillId="0" borderId="15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left" vertical="top" indent="1"/>
    </xf>
    <xf numFmtId="164" fontId="2" fillId="0" borderId="15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indent="1"/>
    </xf>
    <xf numFmtId="0" fontId="2" fillId="0" borderId="0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 indent="1"/>
    </xf>
    <xf numFmtId="0" fontId="0" fillId="0" borderId="12" xfId="0" applyBorder="1" applyAlignment="1" applyProtection="1">
      <alignment horizontal="left" vertical="top"/>
    </xf>
    <xf numFmtId="0" fontId="8" fillId="0" borderId="4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left" vertical="top" indent="1"/>
    </xf>
    <xf numFmtId="0" fontId="8" fillId="0" borderId="2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2" fontId="2" fillId="0" borderId="2" xfId="0" applyNumberFormat="1" applyFont="1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7" xfId="0" applyBorder="1" applyAlignment="1" applyProtection="1">
      <alignment horizontal="left" vertical="top"/>
    </xf>
    <xf numFmtId="0" fontId="0" fillId="0" borderId="12" xfId="0" applyBorder="1" applyAlignment="1" applyProtection="1">
      <alignment horizontal="left" vertical="top" indent="2"/>
    </xf>
    <xf numFmtId="0" fontId="0" fillId="0" borderId="12" xfId="0" applyBorder="1" applyAlignment="1" applyProtection="1">
      <alignment horizontal="left" vertical="top" indent="1"/>
    </xf>
    <xf numFmtId="0" fontId="0" fillId="0" borderId="6" xfId="0" applyBorder="1" applyAlignment="1" applyProtection="1">
      <alignment horizontal="left" vertical="top" indent="2"/>
    </xf>
    <xf numFmtId="0" fontId="3" fillId="0" borderId="18" xfId="0" applyFont="1" applyBorder="1" applyAlignment="1" applyProtection="1">
      <alignment horizontal="right"/>
    </xf>
    <xf numFmtId="0" fontId="0" fillId="0" borderId="4" xfId="0" applyBorder="1" applyAlignment="1" applyProtection="1">
      <alignment horizontal="left" vertical="top" indent="2"/>
    </xf>
    <xf numFmtId="0" fontId="3" fillId="0" borderId="8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left" indent="1"/>
    </xf>
    <xf numFmtId="0" fontId="1" fillId="0" borderId="2" xfId="0" applyFont="1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center"/>
    </xf>
    <xf numFmtId="164" fontId="2" fillId="0" borderId="2" xfId="0" applyNumberFormat="1" applyFont="1" applyBorder="1" applyAlignment="1" applyProtection="1">
      <alignment horizontal="center" vertical="top"/>
    </xf>
    <xf numFmtId="0" fontId="5" fillId="0" borderId="2" xfId="39" applyFont="1" applyBorder="1" applyAlignment="1" applyProtection="1">
      <alignment horizontal="center"/>
    </xf>
    <xf numFmtId="0" fontId="5" fillId="0" borderId="2" xfId="39" applyFont="1" applyBorder="1" applyAlignment="1" applyProtection="1">
      <alignment horizontal="right"/>
    </xf>
    <xf numFmtId="0" fontId="3" fillId="0" borderId="3" xfId="0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right" vertical="center"/>
    </xf>
    <xf numFmtId="164" fontId="2" fillId="0" borderId="6" xfId="0" applyNumberFormat="1" applyFont="1" applyBorder="1" applyAlignment="1" applyProtection="1">
      <alignment horizontal="center" vertical="center"/>
    </xf>
    <xf numFmtId="0" fontId="8" fillId="0" borderId="2" xfId="21" applyFont="1" applyBorder="1" applyAlignment="1" applyProtection="1">
      <alignment horizontal="center"/>
    </xf>
    <xf numFmtId="0" fontId="4" fillId="0" borderId="2" xfId="21" applyFont="1" applyBorder="1" applyAlignment="1" applyProtection="1">
      <alignment horizontal="center"/>
    </xf>
    <xf numFmtId="0" fontId="1" fillId="0" borderId="2" xfId="21" applyBorder="1" applyAlignment="1" applyProtection="1">
      <alignment horizontal="center"/>
    </xf>
    <xf numFmtId="0" fontId="0" fillId="0" borderId="15" xfId="0" applyBorder="1" applyAlignment="1" applyProtection="1">
      <alignment horizontal="left" vertical="top" indent="3"/>
    </xf>
    <xf numFmtId="0" fontId="0" fillId="0" borderId="15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left" vertical="top" indent="3"/>
    </xf>
    <xf numFmtId="0" fontId="8" fillId="0" borderId="10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top" indent="1"/>
    </xf>
    <xf numFmtId="164" fontId="2" fillId="0" borderId="10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 applyProtection="1"/>
    <xf numFmtId="164" fontId="0" fillId="0" borderId="7" xfId="0" applyNumberFormat="1" applyBorder="1" applyAlignment="1" applyProtection="1"/>
    <xf numFmtId="0" fontId="0" fillId="0" borderId="7" xfId="0" applyBorder="1" applyAlignment="1" applyProtection="1">
      <alignment vertical="top"/>
    </xf>
    <xf numFmtId="0" fontId="12" fillId="0" borderId="7" xfId="0" applyFont="1" applyBorder="1" applyAlignment="1" applyProtection="1"/>
    <xf numFmtId="164" fontId="12" fillId="0" borderId="7" xfId="0" applyNumberFormat="1" applyFont="1" applyBorder="1" applyAlignment="1" applyProtection="1"/>
    <xf numFmtId="0" fontId="13" fillId="0" borderId="0" xfId="0" applyFont="1" applyAlignment="1" applyProtection="1">
      <alignment vertical="center"/>
    </xf>
    <xf numFmtId="0" fontId="1" fillId="0" borderId="0" xfId="0" applyFont="1" applyAlignment="1" applyProtection="1"/>
    <xf numFmtId="0" fontId="8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0" fillId="0" borderId="0" xfId="0"/>
    <xf numFmtId="0" fontId="8" fillId="0" borderId="2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 indent="2"/>
    </xf>
    <xf numFmtId="0" fontId="2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 wrapText="1"/>
    </xf>
    <xf numFmtId="0" fontId="14" fillId="0" borderId="3" xfId="0" applyFont="1" applyBorder="1" applyAlignment="1" applyProtection="1">
      <alignment horizontal="center"/>
    </xf>
    <xf numFmtId="0" fontId="15" fillId="0" borderId="3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left" vertical="top" indent="1"/>
    </xf>
    <xf numFmtId="0" fontId="3" fillId="0" borderId="12" xfId="1" applyFont="1" applyBorder="1" applyAlignment="1" applyProtection="1">
      <alignment horizontal="center"/>
    </xf>
    <xf numFmtId="0" fontId="4" fillId="0" borderId="3" xfId="1" applyFont="1" applyBorder="1" applyAlignment="1" applyProtection="1">
      <alignment horizontal="center"/>
    </xf>
    <xf numFmtId="0" fontId="1" fillId="0" borderId="3" xfId="1" applyBorder="1" applyAlignment="1" applyProtection="1">
      <alignment horizontal="right"/>
    </xf>
    <xf numFmtId="0" fontId="4" fillId="0" borderId="6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left" vertical="top"/>
    </xf>
    <xf numFmtId="0" fontId="1" fillId="0" borderId="2" xfId="0" applyFont="1" applyBorder="1" applyAlignment="1" applyProtection="1">
      <alignment horizontal="left" vertical="top" indent="1"/>
    </xf>
    <xf numFmtId="0" fontId="0" fillId="0" borderId="3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 wrapText="1"/>
    </xf>
    <xf numFmtId="49" fontId="4" fillId="0" borderId="2" xfId="38" applyNumberFormat="1" applyFont="1" applyBorder="1" applyAlignment="1" applyProtection="1">
      <alignment horizontal="center"/>
    </xf>
    <xf numFmtId="0" fontId="5" fillId="0" borderId="2" xfId="11" applyFont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/>
    </xf>
    <xf numFmtId="0" fontId="15" fillId="0" borderId="7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right"/>
    </xf>
    <xf numFmtId="164" fontId="3" fillId="0" borderId="3" xfId="1" applyNumberFormat="1" applyFont="1" applyBorder="1" applyAlignment="1" applyProtection="1">
      <alignment horizontal="center"/>
    </xf>
    <xf numFmtId="164" fontId="2" fillId="0" borderId="3" xfId="1" applyNumberFormat="1" applyFont="1" applyBorder="1" applyAlignment="1" applyProtection="1">
      <alignment horizontal="right"/>
    </xf>
    <xf numFmtId="164" fontId="3" fillId="0" borderId="6" xfId="1" applyNumberFormat="1" applyFont="1" applyBorder="1" applyAlignment="1" applyProtection="1">
      <alignment horizontal="center"/>
    </xf>
    <xf numFmtId="164" fontId="2" fillId="0" borderId="2" xfId="0" applyNumberFormat="1" applyFont="1" applyBorder="1" applyAlignment="1" applyProtection="1">
      <alignment horizontal="left" vertical="top"/>
    </xf>
    <xf numFmtId="164" fontId="2" fillId="0" borderId="2" xfId="0" applyNumberFormat="1" applyFont="1" applyBorder="1" applyAlignment="1" applyProtection="1">
      <alignment horizontal="left" vertical="top" indent="1"/>
    </xf>
    <xf numFmtId="164" fontId="2" fillId="0" borderId="14" xfId="0" applyNumberFormat="1" applyFont="1" applyBorder="1" applyAlignment="1" applyProtection="1">
      <alignment horizontal="left" vertical="top" indent="1"/>
    </xf>
    <xf numFmtId="49" fontId="4" fillId="0" borderId="1" xfId="38" applyNumberFormat="1" applyFont="1" applyBorder="1" applyAlignment="1" applyProtection="1">
      <alignment horizontal="center"/>
    </xf>
    <xf numFmtId="164" fontId="1" fillId="0" borderId="3" xfId="0" applyNumberFormat="1" applyFont="1" applyBorder="1" applyAlignment="1" applyProtection="1">
      <alignment horizontal="center"/>
    </xf>
    <xf numFmtId="164" fontId="1" fillId="0" borderId="6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right"/>
    </xf>
    <xf numFmtId="49" fontId="5" fillId="0" borderId="2" xfId="38" applyNumberFormat="1" applyFont="1" applyBorder="1" applyAlignment="1" applyProtection="1">
      <alignment horizontal="center"/>
    </xf>
    <xf numFmtId="0" fontId="5" fillId="0" borderId="2" xfId="38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right"/>
    </xf>
    <xf numFmtId="0" fontId="5" fillId="0" borderId="2" xfId="0" applyFont="1" applyBorder="1" applyAlignment="1" applyProtection="1">
      <alignment horizontal="center" vertical="center"/>
    </xf>
    <xf numFmtId="164" fontId="0" fillId="0" borderId="0" xfId="0" applyNumberFormat="1"/>
    <xf numFmtId="0" fontId="0" fillId="0" borderId="0" xfId="0"/>
    <xf numFmtId="0" fontId="3" fillId="0" borderId="3" xfId="11" applyFont="1" applyBorder="1" applyAlignment="1" applyProtection="1">
      <alignment horizontal="center"/>
    </xf>
    <xf numFmtId="0" fontId="1" fillId="0" borderId="3" xfId="11" applyBorder="1" applyAlignment="1" applyProtection="1">
      <alignment horizontal="center"/>
    </xf>
    <xf numFmtId="0" fontId="5" fillId="0" borderId="3" xfId="1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wrapText="1"/>
    </xf>
    <xf numFmtId="0" fontId="0" fillId="0" borderId="0" xfId="0"/>
    <xf numFmtId="0" fontId="0" fillId="0" borderId="0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top"/>
    </xf>
    <xf numFmtId="0" fontId="3" fillId="0" borderId="8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0" fillId="0" borderId="13" xfId="0" applyBorder="1" applyAlignment="1" applyProtection="1">
      <alignment horizontal="right"/>
    </xf>
    <xf numFmtId="0" fontId="0" fillId="0" borderId="13" xfId="0" applyBorder="1" applyAlignment="1" applyProtection="1">
      <alignment horizontal="left"/>
    </xf>
    <xf numFmtId="0" fontId="3" fillId="0" borderId="19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indent="7"/>
    </xf>
    <xf numFmtId="0" fontId="3" fillId="0" borderId="1" xfId="0" applyFont="1" applyBorder="1" applyAlignment="1" applyProtection="1">
      <alignment horizontal="left" indent="6"/>
    </xf>
    <xf numFmtId="0" fontId="3" fillId="0" borderId="14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left" vertical="top" wrapText="1" indent="4"/>
    </xf>
    <xf numFmtId="0" fontId="3" fillId="0" borderId="7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 indent="2"/>
    </xf>
  </cellXfs>
  <cellStyles count="55">
    <cellStyle name="Обычный" xfId="0" builtinId="0"/>
    <cellStyle name="Обычный 10" xfId="1"/>
    <cellStyle name="Обычный 10 2" xfId="2"/>
    <cellStyle name="Обычный 11" xfId="3"/>
    <cellStyle name="Обычный 11 2" xfId="4"/>
    <cellStyle name="Обычный 12" xfId="5"/>
    <cellStyle name="Обычный 12 2" xfId="6"/>
    <cellStyle name="Обычный 13" xfId="7"/>
    <cellStyle name="Обычный 13 2" xfId="8"/>
    <cellStyle name="Обычный 14" xfId="9"/>
    <cellStyle name="Обычный 14 2" xfId="10"/>
    <cellStyle name="Обычный 15" xfId="11"/>
    <cellStyle name="Обычный 15 2" xfId="12"/>
    <cellStyle name="Обычный 16" xfId="13"/>
    <cellStyle name="Обычный 16 2" xfId="14"/>
    <cellStyle name="Обычный 17" xfId="15"/>
    <cellStyle name="Обычный 17 2" xfId="16"/>
    <cellStyle name="Обычный 18" xfId="17"/>
    <cellStyle name="Обычный 18 2" xfId="18"/>
    <cellStyle name="Обычный 19" xfId="19"/>
    <cellStyle name="Обычный 19 2" xfId="20"/>
    <cellStyle name="Обычный 2" xfId="21"/>
    <cellStyle name="Обычный 20" xfId="22"/>
    <cellStyle name="Обычный 20 2" xfId="23"/>
    <cellStyle name="Обычный 21" xfId="24"/>
    <cellStyle name="Обычный 21 2" xfId="25"/>
    <cellStyle name="Обычный 22" xfId="26"/>
    <cellStyle name="Обычный 22 2" xfId="27"/>
    <cellStyle name="Обычный 23" xfId="28"/>
    <cellStyle name="Обычный 23 2" xfId="29"/>
    <cellStyle name="Обычный 24" xfId="30"/>
    <cellStyle name="Обычный 24 2" xfId="31"/>
    <cellStyle name="Обычный 25" xfId="32"/>
    <cellStyle name="Обычный 25 2" xfId="33"/>
    <cellStyle name="Обычный 26" xfId="34"/>
    <cellStyle name="Обычный 26 2" xfId="35"/>
    <cellStyle name="Обычный 27" xfId="36"/>
    <cellStyle name="Обычный 28" xfId="37"/>
    <cellStyle name="Обычный 29" xfId="38"/>
    <cellStyle name="Обычный 3" xfId="39"/>
    <cellStyle name="Обычный 30" xfId="40"/>
    <cellStyle name="Обычный 31" xfId="41"/>
    <cellStyle name="Обычный 32" xfId="42"/>
    <cellStyle name="Обычный 4" xfId="43"/>
    <cellStyle name="Обычный 4 2" xfId="44"/>
    <cellStyle name="Обычный 5" xfId="45"/>
    <cellStyle name="Обычный 5 2" xfId="46"/>
    <cellStyle name="Обычный 6" xfId="47"/>
    <cellStyle name="Обычный 6 2" xfId="48"/>
    <cellStyle name="Обычный 7" xfId="49"/>
    <cellStyle name="Обычный 7 2" xfId="50"/>
    <cellStyle name="Обычный 8" xfId="51"/>
    <cellStyle name="Обычный 8 2" xfId="52"/>
    <cellStyle name="Обычный 9" xfId="53"/>
    <cellStyle name="Обычный 9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7"/>
  <sheetViews>
    <sheetView tabSelected="1" topLeftCell="A4" zoomScaleNormal="100" workbookViewId="0">
      <selection activeCell="B50" sqref="B50"/>
    </sheetView>
  </sheetViews>
  <sheetFormatPr defaultColWidth="8.7109375" defaultRowHeight="12.75"/>
  <cols>
    <col min="1" max="1" width="10.7109375" customWidth="1"/>
    <col min="2" max="2" width="35.42578125" customWidth="1"/>
    <col min="3" max="3" width="10.5703125" customWidth="1"/>
    <col min="4" max="4" width="13" customWidth="1"/>
    <col min="5" max="5" width="12" customWidth="1"/>
    <col min="6" max="6" width="13" customWidth="1"/>
    <col min="7" max="7" width="12" customWidth="1"/>
    <col min="8" max="8" width="13" customWidth="1"/>
    <col min="11" max="11" width="12" customWidth="1"/>
    <col min="12" max="12" width="11.140625" customWidth="1"/>
    <col min="13" max="13" width="11.85546875" customWidth="1"/>
    <col min="14" max="14" width="12.42578125" customWidth="1"/>
    <col min="15" max="15" width="9.28515625" customWidth="1"/>
  </cols>
  <sheetData>
    <row r="2" spans="1:15">
      <c r="B2" s="1" t="s">
        <v>0</v>
      </c>
    </row>
    <row r="3" spans="1:15">
      <c r="B3" s="1" t="s">
        <v>1</v>
      </c>
    </row>
    <row r="5" spans="1:15">
      <c r="B5" s="1" t="s">
        <v>2</v>
      </c>
    </row>
    <row r="6" spans="1:15">
      <c r="B6" s="1" t="s">
        <v>174</v>
      </c>
    </row>
    <row r="8" spans="1:15">
      <c r="A8" s="203" t="s">
        <v>163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</row>
    <row r="9" spans="1:15">
      <c r="A9" s="203" t="s">
        <v>3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</row>
    <row r="10" spans="1:15">
      <c r="A10" s="3"/>
      <c r="B10" s="4"/>
      <c r="C10" s="5"/>
      <c r="D10" s="5"/>
      <c r="E10" s="213"/>
      <c r="F10" s="213"/>
      <c r="G10" s="5"/>
      <c r="H10" s="5"/>
      <c r="I10" s="5"/>
      <c r="J10" s="5"/>
      <c r="K10" s="4"/>
      <c r="L10" s="214"/>
      <c r="M10" s="214"/>
      <c r="N10" s="214"/>
      <c r="O10" s="214"/>
    </row>
    <row r="11" spans="1:15" ht="12.75" customHeight="1">
      <c r="A11" s="196" t="s">
        <v>4</v>
      </c>
      <c r="B11" s="192" t="s">
        <v>5</v>
      </c>
      <c r="C11" s="192" t="s">
        <v>6</v>
      </c>
      <c r="D11" s="192"/>
      <c r="E11" s="192"/>
      <c r="F11" s="192"/>
      <c r="G11" s="8"/>
      <c r="H11" s="192" t="s">
        <v>7</v>
      </c>
      <c r="I11" s="192"/>
      <c r="J11" s="192"/>
      <c r="K11" s="192"/>
      <c r="L11" s="192" t="s">
        <v>8</v>
      </c>
      <c r="M11" s="192"/>
      <c r="N11" s="192"/>
      <c r="O11" s="192"/>
    </row>
    <row r="12" spans="1:15">
      <c r="A12" s="196"/>
      <c r="B12" s="192"/>
      <c r="C12" s="7" t="s">
        <v>9</v>
      </c>
      <c r="D12" s="9" t="s">
        <v>10</v>
      </c>
      <c r="E12" s="7" t="s">
        <v>11</v>
      </c>
      <c r="F12" s="7" t="s">
        <v>12</v>
      </c>
      <c r="G12" s="10" t="s">
        <v>13</v>
      </c>
      <c r="H12" s="192"/>
      <c r="I12" s="192"/>
      <c r="J12" s="192"/>
      <c r="K12" s="192"/>
      <c r="L12" s="192" t="s">
        <v>14</v>
      </c>
      <c r="M12" s="192"/>
      <c r="N12" s="192"/>
      <c r="O12" s="192"/>
    </row>
    <row r="13" spans="1:15">
      <c r="A13" s="196"/>
      <c r="B13" s="192"/>
      <c r="C13" s="7" t="s">
        <v>15</v>
      </c>
      <c r="D13" s="7" t="s">
        <v>15</v>
      </c>
      <c r="E13" s="7" t="s">
        <v>15</v>
      </c>
      <c r="F13" s="7" t="s">
        <v>15</v>
      </c>
      <c r="G13" s="11" t="s">
        <v>16</v>
      </c>
      <c r="H13" s="7" t="s">
        <v>17</v>
      </c>
      <c r="I13" s="7" t="s">
        <v>18</v>
      </c>
      <c r="J13" s="7" t="s">
        <v>19</v>
      </c>
      <c r="K13" s="12" t="s">
        <v>20</v>
      </c>
      <c r="L13" s="7" t="s">
        <v>21</v>
      </c>
      <c r="M13" s="7" t="s">
        <v>22</v>
      </c>
      <c r="N13" s="7" t="s">
        <v>23</v>
      </c>
      <c r="O13" s="7" t="s">
        <v>24</v>
      </c>
    </row>
    <row r="14" spans="1:15">
      <c r="A14" s="203" t="s">
        <v>25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</row>
    <row r="15" spans="1:15">
      <c r="A15" s="203" t="s">
        <v>26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</row>
    <row r="16" spans="1:15">
      <c r="A16" s="13"/>
      <c r="B16" s="7" t="s">
        <v>27</v>
      </c>
      <c r="C16" s="5"/>
      <c r="D16" s="5"/>
      <c r="E16" s="5"/>
      <c r="F16" s="5"/>
      <c r="G16" s="5"/>
      <c r="H16" s="4"/>
      <c r="I16" s="4"/>
      <c r="J16" s="4"/>
      <c r="K16" s="4"/>
      <c r="L16" s="6"/>
      <c r="M16" s="6"/>
      <c r="N16" s="6"/>
      <c r="O16" s="4"/>
    </row>
    <row r="17" spans="1:15">
      <c r="A17" s="16" t="s">
        <v>33</v>
      </c>
      <c r="B17" s="15" t="s">
        <v>34</v>
      </c>
      <c r="C17" s="16">
        <v>10</v>
      </c>
      <c r="D17" s="17">
        <v>0.12</v>
      </c>
      <c r="E17" s="18">
        <v>10.875</v>
      </c>
      <c r="F17" s="18">
        <v>0.19500000000000001</v>
      </c>
      <c r="G17" s="18">
        <v>102.429</v>
      </c>
      <c r="H17" s="18">
        <v>0.06</v>
      </c>
      <c r="I17" s="18">
        <v>0.03</v>
      </c>
      <c r="J17" s="18">
        <v>0.36</v>
      </c>
      <c r="K17" s="18">
        <v>0</v>
      </c>
      <c r="L17" s="18">
        <v>65.760000000000005</v>
      </c>
      <c r="M17" s="18">
        <v>156</v>
      </c>
      <c r="N17" s="18">
        <v>33</v>
      </c>
      <c r="O17" s="19">
        <v>0.75</v>
      </c>
    </row>
    <row r="18" spans="1:15" ht="13.5" thickBot="1">
      <c r="A18" s="20" t="s">
        <v>30</v>
      </c>
      <c r="B18" s="12" t="s">
        <v>79</v>
      </c>
      <c r="C18" s="12" t="s">
        <v>32</v>
      </c>
      <c r="D18" s="21">
        <v>7.25</v>
      </c>
      <c r="E18" s="21">
        <v>11.5</v>
      </c>
      <c r="F18" s="21">
        <v>39.75</v>
      </c>
      <c r="G18" s="21">
        <v>300</v>
      </c>
      <c r="H18" s="21">
        <v>0.17749999999999999</v>
      </c>
      <c r="I18" s="21">
        <v>0.105</v>
      </c>
      <c r="J18" s="21">
        <v>0.3</v>
      </c>
      <c r="K18" s="21">
        <v>0.52500000000000002</v>
      </c>
      <c r="L18" s="21">
        <v>179.5</v>
      </c>
      <c r="M18" s="21">
        <v>273.25</v>
      </c>
      <c r="N18" s="21">
        <v>62.5</v>
      </c>
      <c r="O18" s="21">
        <v>0.29749999999999999</v>
      </c>
    </row>
    <row r="19" spans="1:15" s="148" customFormat="1" ht="13.5" thickBot="1">
      <c r="A19" s="20"/>
      <c r="B19" s="23" t="s">
        <v>29</v>
      </c>
      <c r="C19" s="24">
        <v>100</v>
      </c>
      <c r="D19" s="65">
        <v>5</v>
      </c>
      <c r="E19" s="65">
        <v>3.2</v>
      </c>
      <c r="F19" s="65">
        <v>8.5</v>
      </c>
      <c r="G19" s="65">
        <v>87</v>
      </c>
      <c r="H19" s="65">
        <v>0.03</v>
      </c>
      <c r="I19" s="65">
        <v>0.02</v>
      </c>
      <c r="J19" s="65">
        <v>0</v>
      </c>
      <c r="K19" s="65">
        <v>0.6</v>
      </c>
      <c r="L19" s="65">
        <v>119</v>
      </c>
      <c r="M19" s="65">
        <v>91</v>
      </c>
      <c r="N19" s="65">
        <v>14</v>
      </c>
      <c r="O19" s="65">
        <v>0.1</v>
      </c>
    </row>
    <row r="20" spans="1:15" ht="13.5" thickBot="1">
      <c r="A20" s="168" t="s">
        <v>36</v>
      </c>
      <c r="B20" s="23" t="s">
        <v>37</v>
      </c>
      <c r="C20" s="24" t="s">
        <v>38</v>
      </c>
      <c r="D20" s="21">
        <v>3.9</v>
      </c>
      <c r="E20" s="21">
        <v>3.5</v>
      </c>
      <c r="F20" s="21">
        <v>22.9</v>
      </c>
      <c r="G20" s="21">
        <v>138</v>
      </c>
      <c r="H20" s="21">
        <v>0.04</v>
      </c>
      <c r="I20" s="21">
        <v>0.02</v>
      </c>
      <c r="J20" s="21">
        <v>0</v>
      </c>
      <c r="K20" s="21">
        <v>1.3</v>
      </c>
      <c r="L20" s="21">
        <v>124</v>
      </c>
      <c r="M20" s="21">
        <v>110</v>
      </c>
      <c r="N20" s="21">
        <v>27</v>
      </c>
      <c r="O20" s="21">
        <v>0.8</v>
      </c>
    </row>
    <row r="21" spans="1:15">
      <c r="A21" s="25" t="s">
        <v>28</v>
      </c>
      <c r="B21" s="12" t="s">
        <v>39</v>
      </c>
      <c r="C21" s="12" t="s">
        <v>40</v>
      </c>
      <c r="D21" s="12">
        <v>3.6</v>
      </c>
      <c r="E21" s="12">
        <v>0.48</v>
      </c>
      <c r="F21" s="12">
        <v>22.68</v>
      </c>
      <c r="G21" s="12">
        <v>109.44</v>
      </c>
      <c r="H21" s="12">
        <v>7.3999999999999996E-2</v>
      </c>
      <c r="I21" s="12">
        <v>0</v>
      </c>
      <c r="J21" s="12">
        <v>0.64</v>
      </c>
      <c r="K21" s="12">
        <v>0</v>
      </c>
      <c r="L21" s="12">
        <v>14.5</v>
      </c>
      <c r="M21" s="12">
        <v>60.4</v>
      </c>
      <c r="N21" s="12">
        <v>16.899999999999999</v>
      </c>
      <c r="O21" s="12">
        <v>1.39</v>
      </c>
    </row>
    <row r="22" spans="1:15">
      <c r="A22" s="20"/>
      <c r="B22" s="12"/>
      <c r="C22" s="154">
        <v>615</v>
      </c>
      <c r="D22" s="107">
        <f>D17+D18+D19+D20+D21</f>
        <v>19.87</v>
      </c>
      <c r="E22" s="107">
        <f t="shared" ref="E22:J22" si="0">E17+E18+E19+E20+E21</f>
        <v>29.555</v>
      </c>
      <c r="F22" s="107">
        <f t="shared" si="0"/>
        <v>94.025000000000006</v>
      </c>
      <c r="G22" s="107">
        <f t="shared" si="0"/>
        <v>736.86899999999991</v>
      </c>
      <c r="H22" s="107">
        <f t="shared" si="0"/>
        <v>0.38149999999999995</v>
      </c>
      <c r="I22" s="107">
        <f t="shared" si="0"/>
        <v>0.17499999999999999</v>
      </c>
      <c r="J22" s="107">
        <f t="shared" si="0"/>
        <v>1.2999999999999998</v>
      </c>
      <c r="K22" s="107">
        <f t="shared" ref="K22:O22" si="1">K17+K18+K19+K20+K21</f>
        <v>2.4249999999999998</v>
      </c>
      <c r="L22" s="107">
        <f t="shared" si="1"/>
        <v>502.76</v>
      </c>
      <c r="M22" s="107">
        <f t="shared" si="1"/>
        <v>690.65</v>
      </c>
      <c r="N22" s="107">
        <f t="shared" si="1"/>
        <v>153.4</v>
      </c>
      <c r="O22" s="107">
        <f t="shared" si="1"/>
        <v>3.3374999999999999</v>
      </c>
    </row>
    <row r="23" spans="1:15">
      <c r="A23" s="13"/>
      <c r="B23" s="66" t="s">
        <v>41</v>
      </c>
      <c r="C23" s="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>
      <c r="A24" s="13" t="s">
        <v>68</v>
      </c>
      <c r="B24" s="12" t="s">
        <v>69</v>
      </c>
      <c r="C24" s="5" t="s">
        <v>32</v>
      </c>
      <c r="D24" s="5">
        <v>6.8620000000000001</v>
      </c>
      <c r="E24" s="5">
        <v>8.4860000000000007</v>
      </c>
      <c r="F24" s="5">
        <v>10</v>
      </c>
      <c r="G24" s="5">
        <v>145.19999999999999</v>
      </c>
      <c r="H24" s="4">
        <v>3.5000000000000003E-2</v>
      </c>
      <c r="I24" s="4">
        <v>0</v>
      </c>
      <c r="J24" s="4">
        <v>2.375</v>
      </c>
      <c r="K24" s="4">
        <v>19.12</v>
      </c>
      <c r="L24" s="6">
        <v>40.25</v>
      </c>
      <c r="M24" s="6">
        <v>36.25</v>
      </c>
      <c r="N24" s="6">
        <v>17.5</v>
      </c>
      <c r="O24" s="4">
        <v>0.625</v>
      </c>
    </row>
    <row r="25" spans="1:15">
      <c r="A25" s="7" t="s">
        <v>81</v>
      </c>
      <c r="B25" s="12" t="s">
        <v>82</v>
      </c>
      <c r="C25" s="12">
        <v>110</v>
      </c>
      <c r="D25" s="26">
        <v>13.8</v>
      </c>
      <c r="E25" s="26">
        <v>12.4</v>
      </c>
      <c r="F25" s="26">
        <v>16.37</v>
      </c>
      <c r="G25" s="26">
        <v>239</v>
      </c>
      <c r="H25" s="26">
        <v>0.06</v>
      </c>
      <c r="I25" s="26">
        <v>0.02</v>
      </c>
      <c r="J25" s="26">
        <v>0.5</v>
      </c>
      <c r="K25" s="26">
        <v>0.6</v>
      </c>
      <c r="L25" s="26">
        <v>19</v>
      </c>
      <c r="M25" s="26">
        <v>153</v>
      </c>
      <c r="N25" s="26">
        <v>21</v>
      </c>
      <c r="O25" s="26">
        <v>0.22</v>
      </c>
    </row>
    <row r="26" spans="1:15">
      <c r="A26" s="2" t="s">
        <v>155</v>
      </c>
      <c r="B26" s="12" t="s">
        <v>156</v>
      </c>
      <c r="C26" s="28">
        <v>180</v>
      </c>
      <c r="D26" s="29">
        <v>2.94</v>
      </c>
      <c r="E26" s="29">
        <v>4.5599999999999996</v>
      </c>
      <c r="F26" s="29">
        <v>18.12</v>
      </c>
      <c r="G26" s="29">
        <v>125</v>
      </c>
      <c r="H26" s="28">
        <v>0.12</v>
      </c>
      <c r="I26" s="28">
        <v>0.42699999999999999</v>
      </c>
      <c r="J26" s="28">
        <v>4.4999999999999998E-2</v>
      </c>
      <c r="K26" s="29">
        <v>10.210000000000001</v>
      </c>
      <c r="L26" s="29">
        <v>38.85</v>
      </c>
      <c r="M26" s="29">
        <v>87.3</v>
      </c>
      <c r="N26" s="29">
        <v>34.950000000000003</v>
      </c>
      <c r="O26" s="29">
        <v>1.395</v>
      </c>
    </row>
    <row r="27" spans="1:15">
      <c r="A27" s="30" t="s">
        <v>28</v>
      </c>
      <c r="B27" s="12" t="s">
        <v>90</v>
      </c>
      <c r="C27" s="12" t="s">
        <v>38</v>
      </c>
      <c r="D27" s="26">
        <v>0</v>
      </c>
      <c r="E27" s="26">
        <v>0</v>
      </c>
      <c r="F27" s="26">
        <v>18.399999999999999</v>
      </c>
      <c r="G27" s="26">
        <v>74</v>
      </c>
      <c r="H27" s="26" t="s">
        <v>54</v>
      </c>
      <c r="I27" s="26">
        <v>0</v>
      </c>
      <c r="J27" s="26">
        <v>0</v>
      </c>
      <c r="K27" s="26">
        <v>20</v>
      </c>
      <c r="L27" s="26">
        <v>110</v>
      </c>
      <c r="M27" s="26">
        <v>0</v>
      </c>
      <c r="N27" s="26">
        <v>0</v>
      </c>
      <c r="O27" s="26" t="s">
        <v>111</v>
      </c>
    </row>
    <row r="28" spans="1:15" ht="13.5" thickBot="1">
      <c r="A28" s="31" t="s">
        <v>28</v>
      </c>
      <c r="B28" s="32" t="s">
        <v>39</v>
      </c>
      <c r="C28" s="33" t="s">
        <v>55</v>
      </c>
      <c r="D28" s="21">
        <v>6.54</v>
      </c>
      <c r="E28" s="21">
        <v>0.84</v>
      </c>
      <c r="F28" s="21">
        <v>41.4</v>
      </c>
      <c r="G28" s="21">
        <v>198.32</v>
      </c>
      <c r="H28" s="21">
        <v>9.8000000000000004E-2</v>
      </c>
      <c r="I28" s="21">
        <v>0</v>
      </c>
      <c r="J28" s="21">
        <v>1.29</v>
      </c>
      <c r="K28" s="21" t="s">
        <v>53</v>
      </c>
      <c r="L28" s="21">
        <v>27.75</v>
      </c>
      <c r="M28" s="21">
        <v>110.1</v>
      </c>
      <c r="N28" s="21">
        <v>18.5</v>
      </c>
      <c r="O28" s="21">
        <v>1.61</v>
      </c>
    </row>
    <row r="29" spans="1:15">
      <c r="A29" s="14"/>
      <c r="B29" s="155"/>
      <c r="C29" s="14">
        <v>835</v>
      </c>
      <c r="D29" s="156">
        <v>31.141999999999999</v>
      </c>
      <c r="E29" s="156">
        <v>26.486000000000001</v>
      </c>
      <c r="F29" s="156">
        <v>86.09</v>
      </c>
      <c r="G29" s="156">
        <v>799.52</v>
      </c>
      <c r="H29" s="156">
        <v>0.33299999999999996</v>
      </c>
      <c r="I29" s="156">
        <v>0.44700000000000001</v>
      </c>
      <c r="J29" s="156">
        <v>4.21</v>
      </c>
      <c r="K29" s="157">
        <v>33.930000000000007</v>
      </c>
      <c r="L29" s="156">
        <v>265.85000000000002</v>
      </c>
      <c r="M29" s="156">
        <v>386.65</v>
      </c>
      <c r="N29" s="156">
        <v>91.95</v>
      </c>
      <c r="O29" s="156">
        <v>4.1300000000000008</v>
      </c>
    </row>
    <row r="30" spans="1:15">
      <c r="A30" s="40"/>
      <c r="B30" s="158"/>
      <c r="C30" s="151">
        <v>1450</v>
      </c>
      <c r="D30" s="43">
        <f t="shared" ref="D30:O30" si="2">D22+D29</f>
        <v>51.012</v>
      </c>
      <c r="E30" s="43">
        <f t="shared" si="2"/>
        <v>56.040999999999997</v>
      </c>
      <c r="F30" s="43">
        <f t="shared" si="2"/>
        <v>180.11500000000001</v>
      </c>
      <c r="G30" s="43">
        <f t="shared" si="2"/>
        <v>1536.3889999999999</v>
      </c>
      <c r="H30" s="43">
        <f t="shared" si="2"/>
        <v>0.71449999999999991</v>
      </c>
      <c r="I30" s="43">
        <f t="shared" si="2"/>
        <v>0.622</v>
      </c>
      <c r="J30" s="43">
        <f t="shared" si="2"/>
        <v>5.51</v>
      </c>
      <c r="K30" s="43">
        <f t="shared" si="2"/>
        <v>36.355000000000004</v>
      </c>
      <c r="L30" s="43">
        <f t="shared" si="2"/>
        <v>768.61</v>
      </c>
      <c r="M30" s="43">
        <f t="shared" si="2"/>
        <v>1077.3</v>
      </c>
      <c r="N30" s="43">
        <f t="shared" si="2"/>
        <v>245.35000000000002</v>
      </c>
      <c r="O30" s="43">
        <f t="shared" si="2"/>
        <v>7.4675000000000011</v>
      </c>
    </row>
    <row r="31" spans="1:15" ht="13.5" thickBot="1">
      <c r="A31" s="198" t="s">
        <v>57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</row>
    <row r="32" spans="1:15" ht="13.5" customHeight="1">
      <c r="A32" s="197" t="s">
        <v>4</v>
      </c>
      <c r="B32" s="192" t="s">
        <v>5</v>
      </c>
      <c r="C32" s="192" t="s">
        <v>6</v>
      </c>
      <c r="D32" s="192"/>
      <c r="E32" s="192"/>
      <c r="F32" s="192"/>
      <c r="G32" s="197" t="s">
        <v>58</v>
      </c>
      <c r="H32" s="192" t="s">
        <v>7</v>
      </c>
      <c r="I32" s="192"/>
      <c r="J32" s="192"/>
      <c r="K32" s="192"/>
      <c r="L32" s="192" t="s">
        <v>8</v>
      </c>
      <c r="M32" s="192"/>
      <c r="N32" s="192"/>
      <c r="O32" s="192"/>
    </row>
    <row r="33" spans="1:15">
      <c r="A33" s="197"/>
      <c r="B33" s="192"/>
      <c r="C33" s="9" t="s">
        <v>9</v>
      </c>
      <c r="D33" s="9" t="s">
        <v>10</v>
      </c>
      <c r="E33" s="9" t="s">
        <v>11</v>
      </c>
      <c r="F33" s="7" t="s">
        <v>12</v>
      </c>
      <c r="G33" s="197"/>
      <c r="H33" s="192"/>
      <c r="I33" s="192"/>
      <c r="J33" s="192"/>
      <c r="K33" s="192"/>
      <c r="L33" s="192" t="s">
        <v>14</v>
      </c>
      <c r="M33" s="192"/>
      <c r="N33" s="192"/>
      <c r="O33" s="192"/>
    </row>
    <row r="34" spans="1:15">
      <c r="A34" s="197"/>
      <c r="B34" s="192"/>
      <c r="C34" s="7" t="s">
        <v>15</v>
      </c>
      <c r="D34" s="7" t="s">
        <v>15</v>
      </c>
      <c r="E34" s="7" t="s">
        <v>15</v>
      </c>
      <c r="F34" s="7" t="s">
        <v>15</v>
      </c>
      <c r="G34" s="197"/>
      <c r="H34" s="7" t="s">
        <v>17</v>
      </c>
      <c r="I34" s="7" t="s">
        <v>18</v>
      </c>
      <c r="J34" s="7" t="s">
        <v>19</v>
      </c>
      <c r="K34" s="12" t="s">
        <v>20</v>
      </c>
      <c r="L34" s="7" t="s">
        <v>21</v>
      </c>
      <c r="M34" s="7" t="s">
        <v>22</v>
      </c>
      <c r="N34" s="7" t="s">
        <v>23</v>
      </c>
      <c r="O34" s="7" t="s">
        <v>24</v>
      </c>
    </row>
    <row r="35" spans="1:15" ht="13.5" thickBot="1">
      <c r="A35" s="3"/>
      <c r="B35" s="7" t="s">
        <v>27</v>
      </c>
      <c r="C35" s="5"/>
      <c r="D35" s="5"/>
      <c r="E35" s="5"/>
      <c r="F35" s="5"/>
      <c r="G35" s="5"/>
      <c r="H35" s="4"/>
      <c r="I35" s="4"/>
      <c r="J35" s="4"/>
      <c r="K35" s="4"/>
      <c r="L35" s="6"/>
      <c r="M35" s="6"/>
      <c r="N35" s="6"/>
      <c r="O35" s="4"/>
    </row>
    <row r="36" spans="1:15" ht="13.5" thickBot="1">
      <c r="A36" s="44" t="s">
        <v>59</v>
      </c>
    </row>
    <row r="37" spans="1:15" ht="13.5" thickBot="1">
      <c r="A37" s="26" t="s">
        <v>62</v>
      </c>
      <c r="B37" s="35" t="s">
        <v>63</v>
      </c>
      <c r="C37" s="12" t="s">
        <v>64</v>
      </c>
      <c r="D37" s="26">
        <v>25.35</v>
      </c>
      <c r="E37" s="26">
        <v>14.4</v>
      </c>
      <c r="F37" s="26">
        <v>19.8</v>
      </c>
      <c r="G37" s="26">
        <v>310.5</v>
      </c>
      <c r="H37" s="26">
        <v>7.0000000000000007E-2</v>
      </c>
      <c r="I37" s="26">
        <v>0.2</v>
      </c>
      <c r="J37" s="26">
        <v>0.7</v>
      </c>
      <c r="K37" s="26">
        <v>0.6</v>
      </c>
      <c r="L37" s="26">
        <v>474</v>
      </c>
      <c r="M37" s="26">
        <v>347</v>
      </c>
      <c r="N37" s="26">
        <v>38</v>
      </c>
      <c r="O37" s="26">
        <v>0.1</v>
      </c>
    </row>
    <row r="38" spans="1:15">
      <c r="A38" s="25" t="s">
        <v>65</v>
      </c>
      <c r="B38" s="12" t="s">
        <v>66</v>
      </c>
      <c r="C38" s="12" t="s">
        <v>38</v>
      </c>
      <c r="D38" s="26">
        <v>2.36</v>
      </c>
      <c r="E38" s="26">
        <v>1.6</v>
      </c>
      <c r="F38" s="26">
        <v>27.52</v>
      </c>
      <c r="G38" s="26">
        <v>134</v>
      </c>
      <c r="H38" s="26">
        <v>7.0000000000000007E-2</v>
      </c>
      <c r="I38" s="26">
        <v>0.02</v>
      </c>
      <c r="J38" s="26">
        <v>0.02</v>
      </c>
      <c r="K38" s="26">
        <v>1.49</v>
      </c>
      <c r="L38" s="26">
        <v>126</v>
      </c>
      <c r="M38" s="26">
        <v>90</v>
      </c>
      <c r="N38" s="26">
        <v>14</v>
      </c>
      <c r="O38" s="26">
        <v>0.1</v>
      </c>
    </row>
    <row r="39" spans="1:15">
      <c r="A39" s="20" t="s">
        <v>28</v>
      </c>
      <c r="B39" s="12" t="s">
        <v>39</v>
      </c>
      <c r="C39" s="26" t="s">
        <v>40</v>
      </c>
      <c r="D39" s="26">
        <v>3.6</v>
      </c>
      <c r="E39" s="26">
        <v>0.48</v>
      </c>
      <c r="F39" s="26">
        <v>22.68</v>
      </c>
      <c r="G39" s="26">
        <v>109.44</v>
      </c>
      <c r="H39" s="26">
        <v>7.3999999999999996E-2</v>
      </c>
      <c r="I39" s="26">
        <v>0</v>
      </c>
      <c r="J39" s="26">
        <v>0.64</v>
      </c>
      <c r="K39" s="26">
        <v>0</v>
      </c>
      <c r="L39" s="26">
        <v>14.5</v>
      </c>
      <c r="M39" s="26">
        <v>60.4</v>
      </c>
      <c r="N39" s="26">
        <v>16.899999999999999</v>
      </c>
      <c r="O39" s="26">
        <v>1.39</v>
      </c>
    </row>
    <row r="40" spans="1:15">
      <c r="A40" s="14" t="s">
        <v>28</v>
      </c>
      <c r="B40" s="15" t="s">
        <v>67</v>
      </c>
      <c r="C40" s="16">
        <v>100</v>
      </c>
      <c r="D40" s="46">
        <v>0.4</v>
      </c>
      <c r="E40" s="46">
        <v>0.4</v>
      </c>
      <c r="F40" s="46">
        <v>9.8000000000000007</v>
      </c>
      <c r="G40" s="46">
        <v>45.54</v>
      </c>
      <c r="H40" s="46">
        <v>8.0000000000000002E-3</v>
      </c>
      <c r="I40" s="46">
        <v>0</v>
      </c>
      <c r="J40" s="46">
        <v>0</v>
      </c>
      <c r="K40" s="46">
        <v>3.7</v>
      </c>
      <c r="L40" s="46">
        <v>17.68</v>
      </c>
      <c r="M40" s="46">
        <v>13.31</v>
      </c>
      <c r="N40" s="46">
        <v>5.85</v>
      </c>
      <c r="O40" s="47">
        <v>0.11799999999999999</v>
      </c>
    </row>
    <row r="41" spans="1:15">
      <c r="A41" s="4"/>
      <c r="B41" s="4"/>
      <c r="C41" s="48">
        <v>520</v>
      </c>
      <c r="D41" s="49">
        <f t="shared" ref="D41:O41" si="3">D97+D37+D39+D40+D38</f>
        <v>34.31</v>
      </c>
      <c r="E41" s="49">
        <f t="shared" si="3"/>
        <v>19.580000000000002</v>
      </c>
      <c r="F41" s="49">
        <f t="shared" si="3"/>
        <v>79.8</v>
      </c>
      <c r="G41" s="49">
        <f t="shared" si="3"/>
        <v>634.48</v>
      </c>
      <c r="H41" s="49">
        <f t="shared" si="3"/>
        <v>0.26200000000000001</v>
      </c>
      <c r="I41" s="49">
        <f t="shared" si="3"/>
        <v>0.22</v>
      </c>
      <c r="J41" s="49">
        <f t="shared" si="3"/>
        <v>1.7600000000000002</v>
      </c>
      <c r="K41" s="49">
        <f t="shared" si="3"/>
        <v>5.9550000000000001</v>
      </c>
      <c r="L41" s="49">
        <f t="shared" si="3"/>
        <v>650.51499999999999</v>
      </c>
      <c r="M41" s="49">
        <f t="shared" si="3"/>
        <v>519.04499999999996</v>
      </c>
      <c r="N41" s="49">
        <f t="shared" si="3"/>
        <v>75.335000000000008</v>
      </c>
      <c r="O41" s="49">
        <f t="shared" si="3"/>
        <v>1.7479999999999998</v>
      </c>
    </row>
    <row r="43" spans="1:15">
      <c r="A43" s="50"/>
      <c r="B43" s="7" t="s">
        <v>41</v>
      </c>
      <c r="C43" s="4"/>
      <c r="D43" s="5"/>
      <c r="E43" s="5"/>
      <c r="F43" s="5"/>
      <c r="G43" s="5"/>
      <c r="H43" s="4"/>
      <c r="I43" s="4"/>
      <c r="J43" s="4"/>
      <c r="K43" s="4"/>
      <c r="L43" s="6"/>
      <c r="M43" s="6"/>
      <c r="N43" s="6"/>
      <c r="O43" s="4"/>
    </row>
    <row r="44" spans="1:15">
      <c r="A44" s="51" t="s">
        <v>146</v>
      </c>
      <c r="B44" s="52" t="s">
        <v>145</v>
      </c>
      <c r="C44" s="52" t="s">
        <v>32</v>
      </c>
      <c r="D44" s="52">
        <v>4.6500000000000004</v>
      </c>
      <c r="E44" s="52">
        <v>4.75</v>
      </c>
      <c r="F44" s="52">
        <v>10.074999999999999</v>
      </c>
      <c r="G44" s="52">
        <v>101.75</v>
      </c>
      <c r="H44" s="52">
        <v>2.2249999999999999E-2</v>
      </c>
      <c r="I44" s="52">
        <v>0</v>
      </c>
      <c r="J44" s="52">
        <v>1.3</v>
      </c>
      <c r="K44" s="52">
        <v>0.57499999999999996</v>
      </c>
      <c r="L44" s="52">
        <v>14.574999999999999</v>
      </c>
      <c r="M44" s="52">
        <v>59.65</v>
      </c>
      <c r="N44" s="52">
        <v>15.3</v>
      </c>
      <c r="O44" s="52">
        <v>0.81499999999999995</v>
      </c>
    </row>
    <row r="45" spans="1:15">
      <c r="A45" s="2" t="s">
        <v>172</v>
      </c>
      <c r="B45" s="12" t="s">
        <v>173</v>
      </c>
      <c r="C45" s="28">
        <v>250</v>
      </c>
      <c r="D45" s="29">
        <v>18.899999999999999</v>
      </c>
      <c r="E45" s="29">
        <v>18.600000000000001</v>
      </c>
      <c r="F45" s="29">
        <v>49.2</v>
      </c>
      <c r="G45" s="29">
        <v>440</v>
      </c>
      <c r="H45" s="28">
        <v>7.0000000000000007E-2</v>
      </c>
      <c r="I45" s="28">
        <v>0.06</v>
      </c>
      <c r="J45" s="28">
        <v>0.8</v>
      </c>
      <c r="K45" s="29">
        <v>0.4</v>
      </c>
      <c r="L45" s="29">
        <v>23</v>
      </c>
      <c r="M45" s="29">
        <v>227</v>
      </c>
      <c r="N45" s="29">
        <v>53</v>
      </c>
      <c r="O45" s="29">
        <v>2.8</v>
      </c>
    </row>
    <row r="46" spans="1:15">
      <c r="A46" s="30"/>
      <c r="B46" s="12"/>
      <c r="C46" s="12"/>
      <c r="D46" s="26"/>
      <c r="E46" s="26"/>
      <c r="F46" s="26"/>
      <c r="G46" s="26"/>
      <c r="H46" s="12"/>
      <c r="I46" s="26"/>
      <c r="J46" s="26"/>
      <c r="K46" s="26"/>
      <c r="L46" s="26"/>
      <c r="M46" s="26"/>
      <c r="N46" s="26"/>
      <c r="O46" s="26"/>
    </row>
    <row r="47" spans="1:15">
      <c r="A47" s="53" t="s">
        <v>73</v>
      </c>
      <c r="B47" s="54" t="s">
        <v>74</v>
      </c>
      <c r="C47" s="55" t="s">
        <v>75</v>
      </c>
      <c r="D47" s="56">
        <v>0.3</v>
      </c>
      <c r="E47" s="56" t="s">
        <v>53</v>
      </c>
      <c r="F47" s="56" t="s">
        <v>76</v>
      </c>
      <c r="G47" s="56">
        <v>60</v>
      </c>
      <c r="H47" s="56" t="s">
        <v>53</v>
      </c>
      <c r="I47" s="56">
        <v>0</v>
      </c>
      <c r="J47" s="56">
        <v>0</v>
      </c>
      <c r="K47" s="56">
        <v>0.8</v>
      </c>
      <c r="L47" s="56">
        <v>14.2</v>
      </c>
      <c r="M47" s="56">
        <v>4</v>
      </c>
      <c r="N47" s="56">
        <v>2</v>
      </c>
      <c r="O47" s="57">
        <v>0.4</v>
      </c>
    </row>
    <row r="48" spans="1:15">
      <c r="A48" s="31" t="s">
        <v>28</v>
      </c>
      <c r="B48" s="32" t="s">
        <v>77</v>
      </c>
      <c r="C48" s="33">
        <v>100</v>
      </c>
      <c r="D48" s="58">
        <v>0.79930367999999996</v>
      </c>
      <c r="E48" s="58">
        <v>9.9912959999999995E-2</v>
      </c>
      <c r="F48" s="58">
        <v>2.497824</v>
      </c>
      <c r="G48" s="58">
        <v>14.016743999999999</v>
      </c>
      <c r="H48" s="58">
        <v>3.3304319999999998E-2</v>
      </c>
      <c r="I48" s="58">
        <v>0</v>
      </c>
      <c r="J48" s="58">
        <v>0.69939072000000002</v>
      </c>
      <c r="K48" s="58">
        <v>9.9912960000000002</v>
      </c>
      <c r="L48" s="58">
        <v>22.9799808</v>
      </c>
      <c r="M48" s="58">
        <v>84.626277119999997</v>
      </c>
      <c r="N48" s="58">
        <v>19.982592</v>
      </c>
      <c r="O48" s="58">
        <v>0.59947775999999997</v>
      </c>
    </row>
    <row r="49" spans="1:15">
      <c r="A49" s="7" t="s">
        <v>28</v>
      </c>
      <c r="B49" s="35" t="s">
        <v>39</v>
      </c>
      <c r="C49" s="12" t="s">
        <v>55</v>
      </c>
      <c r="D49" s="29">
        <v>6.54</v>
      </c>
      <c r="E49" s="29">
        <v>0.84</v>
      </c>
      <c r="F49" s="29">
        <v>41.4</v>
      </c>
      <c r="G49" s="29">
        <v>198.32</v>
      </c>
      <c r="H49" s="29">
        <v>9.8000000000000004E-2</v>
      </c>
      <c r="I49" s="29">
        <v>0</v>
      </c>
      <c r="J49" s="29">
        <v>1.29</v>
      </c>
      <c r="K49" s="36" t="s">
        <v>53</v>
      </c>
      <c r="L49" s="29">
        <v>27.75</v>
      </c>
      <c r="M49" s="29">
        <v>110.1</v>
      </c>
      <c r="N49" s="29">
        <v>18.5</v>
      </c>
      <c r="O49" s="29">
        <v>1.61</v>
      </c>
    </row>
    <row r="50" spans="1:15">
      <c r="A50" s="59"/>
      <c r="B50" s="38"/>
      <c r="C50" s="60">
        <v>918</v>
      </c>
      <c r="D50" s="39">
        <f t="shared" ref="D50:K50" si="4">D44+D45+D46+D47+D48+D49</f>
        <v>31.189303679999998</v>
      </c>
      <c r="E50" s="39">
        <f t="shared" si="4"/>
        <v>24.289912960000002</v>
      </c>
      <c r="F50" s="39">
        <f t="shared" si="4"/>
        <v>118.37282400000001</v>
      </c>
      <c r="G50" s="39">
        <f t="shared" si="4"/>
        <v>814.08674399999995</v>
      </c>
      <c r="H50" s="172">
        <f t="shared" si="4"/>
        <v>0.22355432</v>
      </c>
      <c r="I50" s="172">
        <f t="shared" si="4"/>
        <v>0.06</v>
      </c>
      <c r="J50" s="172">
        <f t="shared" si="4"/>
        <v>4.0893907199999999</v>
      </c>
      <c r="K50" s="39">
        <f t="shared" si="4"/>
        <v>11.766296000000001</v>
      </c>
      <c r="L50" s="39">
        <f>SUM(L44:L49)</f>
        <v>102.5049808</v>
      </c>
      <c r="M50" s="39">
        <f>M44+M45+M46+M47+M48+M49</f>
        <v>485.37627711999994</v>
      </c>
      <c r="N50" s="39">
        <f>N44+N45+N46+N47+N48+N49</f>
        <v>108.78259199999999</v>
      </c>
      <c r="O50" s="39">
        <f>O44+O45+O46+O47+O48+O49</f>
        <v>6.2244777600000001</v>
      </c>
    </row>
    <row r="51" spans="1:15">
      <c r="A51" s="63"/>
      <c r="B51" s="41"/>
      <c r="C51" s="64">
        <v>1438</v>
      </c>
      <c r="D51" s="43">
        <f t="shared" ref="D51:O51" si="5">D41+D50</f>
        <v>65.499303679999997</v>
      </c>
      <c r="E51" s="43">
        <f t="shared" si="5"/>
        <v>43.869912960000008</v>
      </c>
      <c r="F51" s="43">
        <f t="shared" si="5"/>
        <v>198.17282399999999</v>
      </c>
      <c r="G51" s="43">
        <f t="shared" si="5"/>
        <v>1448.566744</v>
      </c>
      <c r="H51" s="43">
        <f t="shared" si="5"/>
        <v>0.48555431999999998</v>
      </c>
      <c r="I51" s="43">
        <f t="shared" si="5"/>
        <v>0.28000000000000003</v>
      </c>
      <c r="J51" s="43">
        <f t="shared" si="5"/>
        <v>5.8493907200000006</v>
      </c>
      <c r="K51" s="43">
        <f t="shared" si="5"/>
        <v>17.721296000000002</v>
      </c>
      <c r="L51" s="43">
        <f t="shared" si="5"/>
        <v>753.01998079999998</v>
      </c>
      <c r="M51" s="43">
        <f t="shared" si="5"/>
        <v>1004.4212771199999</v>
      </c>
      <c r="N51" s="43">
        <f t="shared" si="5"/>
        <v>184.117592</v>
      </c>
      <c r="O51" s="43">
        <f t="shared" si="5"/>
        <v>7.9724777600000003</v>
      </c>
    </row>
    <row r="52" spans="1:15">
      <c r="A52" s="200" t="s">
        <v>78</v>
      </c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</row>
    <row r="53" spans="1:15" ht="13.5" customHeight="1">
      <c r="A53" s="196" t="s">
        <v>4</v>
      </c>
      <c r="B53" s="192" t="s">
        <v>5</v>
      </c>
      <c r="C53" s="192" t="s">
        <v>6</v>
      </c>
      <c r="D53" s="192"/>
      <c r="E53" s="192"/>
      <c r="F53" s="192"/>
      <c r="G53" s="197" t="s">
        <v>58</v>
      </c>
      <c r="H53" s="192" t="s">
        <v>7</v>
      </c>
      <c r="I53" s="192"/>
      <c r="J53" s="192"/>
      <c r="K53" s="192"/>
      <c r="L53" s="192" t="s">
        <v>8</v>
      </c>
      <c r="M53" s="192"/>
      <c r="N53" s="192"/>
      <c r="O53" s="192"/>
    </row>
    <row r="54" spans="1:15">
      <c r="A54" s="196"/>
      <c r="B54" s="192"/>
      <c r="C54" s="7" t="s">
        <v>9</v>
      </c>
      <c r="D54" s="9" t="s">
        <v>10</v>
      </c>
      <c r="E54" s="9" t="s">
        <v>11</v>
      </c>
      <c r="F54" s="7" t="s">
        <v>12</v>
      </c>
      <c r="G54" s="197"/>
      <c r="H54" s="192"/>
      <c r="I54" s="192"/>
      <c r="J54" s="192"/>
      <c r="K54" s="192"/>
      <c r="L54" s="192" t="s">
        <v>14</v>
      </c>
      <c r="M54" s="192"/>
      <c r="N54" s="192"/>
      <c r="O54" s="192"/>
    </row>
    <row r="55" spans="1:15">
      <c r="A55" s="196"/>
      <c r="B55" s="192"/>
      <c r="C55" s="7" t="s">
        <v>15</v>
      </c>
      <c r="D55" s="7" t="s">
        <v>15</v>
      </c>
      <c r="E55" s="7" t="s">
        <v>15</v>
      </c>
      <c r="F55" s="7" t="s">
        <v>15</v>
      </c>
      <c r="G55" s="197"/>
      <c r="H55" s="7" t="s">
        <v>17</v>
      </c>
      <c r="I55" s="7" t="s">
        <v>18</v>
      </c>
      <c r="J55" s="7" t="s">
        <v>19</v>
      </c>
      <c r="K55" s="12" t="s">
        <v>20</v>
      </c>
      <c r="L55" s="7" t="s">
        <v>21</v>
      </c>
      <c r="M55" s="7" t="s">
        <v>22</v>
      </c>
      <c r="N55" s="7" t="s">
        <v>23</v>
      </c>
      <c r="O55" s="7" t="s">
        <v>24</v>
      </c>
    </row>
    <row r="56" spans="1:15" ht="13.5" thickBot="1">
      <c r="A56" s="3"/>
      <c r="B56" s="7" t="s">
        <v>27</v>
      </c>
      <c r="C56" s="5"/>
      <c r="D56" s="5"/>
      <c r="E56" s="5"/>
      <c r="F56" s="5"/>
      <c r="G56" s="5"/>
      <c r="H56" s="4"/>
      <c r="I56" s="4"/>
      <c r="J56" s="4"/>
      <c r="K56" s="4"/>
      <c r="L56" s="4"/>
      <c r="M56" s="4"/>
      <c r="N56" s="4"/>
      <c r="O56" s="4"/>
    </row>
    <row r="57" spans="1:15" ht="13.5" thickBot="1">
      <c r="A57" s="22" t="s">
        <v>28</v>
      </c>
      <c r="B57" s="23" t="s">
        <v>29</v>
      </c>
      <c r="C57" s="24">
        <v>100</v>
      </c>
      <c r="D57" s="65">
        <v>5</v>
      </c>
      <c r="E57" s="65">
        <v>3.2</v>
      </c>
      <c r="F57" s="65">
        <v>8.5</v>
      </c>
      <c r="G57" s="65">
        <v>87</v>
      </c>
      <c r="H57" s="65">
        <v>0.03</v>
      </c>
      <c r="I57" s="65">
        <v>0.02</v>
      </c>
      <c r="J57" s="65">
        <v>0</v>
      </c>
      <c r="K57" s="65">
        <v>0.6</v>
      </c>
      <c r="L57" s="65">
        <v>119</v>
      </c>
      <c r="M57" s="65">
        <v>91</v>
      </c>
      <c r="N57" s="65">
        <v>14</v>
      </c>
      <c r="O57" s="65">
        <v>0.1</v>
      </c>
    </row>
    <row r="58" spans="1:15" ht="13.5" thickBot="1">
      <c r="A58" s="30" t="s">
        <v>30</v>
      </c>
      <c r="B58" s="12" t="s">
        <v>31</v>
      </c>
      <c r="C58" s="12" t="s">
        <v>32</v>
      </c>
      <c r="D58" s="21">
        <v>9.125</v>
      </c>
      <c r="E58" s="21">
        <v>13.6625</v>
      </c>
      <c r="F58" s="21">
        <v>31.5625</v>
      </c>
      <c r="G58" s="21">
        <v>255</v>
      </c>
      <c r="H58" s="21">
        <v>0.09</v>
      </c>
      <c r="I58" s="21">
        <v>0.1</v>
      </c>
      <c r="J58" s="21">
        <v>0.72499999999999998</v>
      </c>
      <c r="K58" s="21">
        <v>0.65</v>
      </c>
      <c r="L58" s="21">
        <v>186.25</v>
      </c>
      <c r="M58" s="21">
        <v>302.25</v>
      </c>
      <c r="N58" s="21">
        <v>41</v>
      </c>
      <c r="O58" s="21">
        <v>1.1499999999999999</v>
      </c>
    </row>
    <row r="59" spans="1:15" ht="13.5" thickBot="1">
      <c r="A59" s="25" t="s">
        <v>33</v>
      </c>
      <c r="B59" s="12" t="s">
        <v>34</v>
      </c>
      <c r="C59" s="12" t="s">
        <v>35</v>
      </c>
      <c r="D59" s="26">
        <v>0.12</v>
      </c>
      <c r="E59" s="26">
        <v>10.875</v>
      </c>
      <c r="F59" s="26">
        <v>0.19500000000000001</v>
      </c>
      <c r="G59" s="26">
        <v>102.429</v>
      </c>
      <c r="H59" s="26">
        <v>0.06</v>
      </c>
      <c r="I59" s="26">
        <v>0.03</v>
      </c>
      <c r="J59" s="26">
        <v>0.36</v>
      </c>
      <c r="K59" s="26">
        <v>0</v>
      </c>
      <c r="L59" s="26">
        <v>65.760000000000005</v>
      </c>
      <c r="M59" s="26">
        <v>156</v>
      </c>
      <c r="N59" s="26">
        <v>33</v>
      </c>
      <c r="O59" s="26">
        <v>0.75</v>
      </c>
    </row>
    <row r="60" spans="1:15" ht="13.5" thickBot="1">
      <c r="A60" s="20" t="s">
        <v>36</v>
      </c>
      <c r="B60" s="12" t="s">
        <v>37</v>
      </c>
      <c r="C60" s="26" t="s">
        <v>38</v>
      </c>
      <c r="D60" s="26">
        <v>3.9</v>
      </c>
      <c r="E60" s="26">
        <v>3.5</v>
      </c>
      <c r="F60" s="26">
        <v>22.9</v>
      </c>
      <c r="G60" s="26">
        <v>138</v>
      </c>
      <c r="H60" s="26">
        <v>0.04</v>
      </c>
      <c r="I60" s="26">
        <v>0.02</v>
      </c>
      <c r="J60" s="26">
        <v>0</v>
      </c>
      <c r="K60" s="26">
        <v>1.3</v>
      </c>
      <c r="L60" s="26">
        <v>124</v>
      </c>
      <c r="M60" s="26">
        <v>110</v>
      </c>
      <c r="N60" s="26">
        <v>27</v>
      </c>
      <c r="O60" s="26">
        <v>0.8</v>
      </c>
    </row>
    <row r="61" spans="1:15" s="1" customFormat="1" ht="13.5" thickBot="1">
      <c r="A61" s="165" t="s">
        <v>28</v>
      </c>
      <c r="B61" s="165" t="s">
        <v>39</v>
      </c>
      <c r="C61" s="12" t="s">
        <v>40</v>
      </c>
      <c r="D61" s="12">
        <v>3.6</v>
      </c>
      <c r="E61" s="12">
        <v>0.48</v>
      </c>
      <c r="F61" s="12">
        <v>22.68</v>
      </c>
      <c r="G61" s="12">
        <v>109.44</v>
      </c>
      <c r="H61" s="12">
        <v>7.3999999999999996E-2</v>
      </c>
      <c r="I61" s="12">
        <v>0</v>
      </c>
      <c r="J61" s="12">
        <v>0.64</v>
      </c>
      <c r="K61" s="12">
        <v>0</v>
      </c>
      <c r="L61" s="12">
        <v>14.5</v>
      </c>
      <c r="M61" s="12">
        <v>60.4</v>
      </c>
      <c r="N61" s="12">
        <v>16.899999999999999</v>
      </c>
      <c r="O61" s="12">
        <v>1.39</v>
      </c>
    </row>
    <row r="62" spans="1:15" ht="13.5" thickBot="1">
      <c r="A62" s="67"/>
      <c r="B62" s="150"/>
      <c r="C62" s="164">
        <v>620</v>
      </c>
      <c r="D62" s="176">
        <v>21.745000000000001</v>
      </c>
      <c r="E62" s="176">
        <v>31.717500000000001</v>
      </c>
      <c r="F62" s="176">
        <v>85.837500000000006</v>
      </c>
      <c r="G62" s="176">
        <v>691.86899999999991</v>
      </c>
      <c r="H62" s="177">
        <v>0.29400000000000004</v>
      </c>
      <c r="I62" s="177">
        <v>0.16999999999999998</v>
      </c>
      <c r="J62" s="177">
        <v>1.7250000000000001</v>
      </c>
      <c r="K62" s="177">
        <v>2.5500000000000003</v>
      </c>
      <c r="L62" s="177">
        <v>509.51</v>
      </c>
      <c r="M62" s="177">
        <v>719.65</v>
      </c>
      <c r="N62" s="177">
        <v>131.9</v>
      </c>
      <c r="O62" s="178">
        <v>4.1899999999999995</v>
      </c>
    </row>
    <row r="63" spans="1:15" ht="13.5" thickBot="1">
      <c r="A63" s="25"/>
      <c r="B63" s="147" t="s">
        <v>41</v>
      </c>
      <c r="C63" s="69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1:15" ht="13.5" thickBot="1">
      <c r="A64" s="150" t="s">
        <v>42</v>
      </c>
      <c r="B64" s="35" t="s">
        <v>43</v>
      </c>
      <c r="C64" s="70" t="s">
        <v>44</v>
      </c>
      <c r="D64" s="26">
        <v>5.2</v>
      </c>
      <c r="E64" s="26">
        <v>6.3</v>
      </c>
      <c r="F64" s="26">
        <v>29.1</v>
      </c>
      <c r="G64" s="26">
        <v>199.22</v>
      </c>
      <c r="H64" s="26">
        <v>0.114</v>
      </c>
      <c r="I64" s="26">
        <v>4.2000000000000003E-2</v>
      </c>
      <c r="J64" s="26">
        <v>0.2</v>
      </c>
      <c r="K64" s="26">
        <v>7.7</v>
      </c>
      <c r="L64" s="26">
        <v>94.2</v>
      </c>
      <c r="M64" s="26">
        <v>115.8</v>
      </c>
      <c r="N64" s="26">
        <v>30.4</v>
      </c>
      <c r="O64" s="26">
        <v>0.88</v>
      </c>
    </row>
    <row r="65" spans="1:15" ht="12.75" customHeight="1" thickBot="1">
      <c r="A65" s="45" t="s">
        <v>45</v>
      </c>
      <c r="B65" s="12" t="s">
        <v>46</v>
      </c>
      <c r="C65" s="12">
        <v>90</v>
      </c>
      <c r="D65" s="26">
        <v>17.8</v>
      </c>
      <c r="E65" s="26">
        <v>17.5</v>
      </c>
      <c r="F65" s="26">
        <v>14.3</v>
      </c>
      <c r="G65" s="26">
        <v>286</v>
      </c>
      <c r="H65" s="12">
        <v>0.09</v>
      </c>
      <c r="I65" s="26">
        <v>0.04</v>
      </c>
      <c r="J65" s="26">
        <v>0.5</v>
      </c>
      <c r="K65" s="26">
        <v>0</v>
      </c>
      <c r="L65" s="12">
        <v>39</v>
      </c>
      <c r="M65" s="26">
        <v>185</v>
      </c>
      <c r="N65" s="26">
        <v>26</v>
      </c>
      <c r="O65" s="26">
        <v>0.28000000000000003</v>
      </c>
    </row>
    <row r="66" spans="1:15" ht="13.5" thickBot="1">
      <c r="A66" s="71" t="s">
        <v>175</v>
      </c>
      <c r="B66" s="72" t="s">
        <v>176</v>
      </c>
      <c r="C66" s="72">
        <v>150</v>
      </c>
      <c r="D66" s="72">
        <v>3.3</v>
      </c>
      <c r="E66" s="72">
        <v>5.0999999999999996</v>
      </c>
      <c r="F66" s="72">
        <v>12.15</v>
      </c>
      <c r="G66" s="72">
        <v>108</v>
      </c>
      <c r="H66" s="72">
        <v>4.4999999999999998E-2</v>
      </c>
      <c r="I66" s="72">
        <v>25.65</v>
      </c>
      <c r="J66" s="72">
        <v>0.45</v>
      </c>
      <c r="K66" s="72">
        <v>21.3</v>
      </c>
      <c r="L66" s="72">
        <v>90.15</v>
      </c>
      <c r="M66" s="72">
        <v>66.45</v>
      </c>
      <c r="N66" s="72">
        <v>34.35</v>
      </c>
      <c r="O66" s="72">
        <v>1.32</v>
      </c>
    </row>
    <row r="67" spans="1:15" ht="13.5" thickBot="1">
      <c r="A67" s="147" t="s">
        <v>28</v>
      </c>
      <c r="B67" s="35" t="s">
        <v>50</v>
      </c>
      <c r="C67" s="12">
        <v>100</v>
      </c>
      <c r="D67" s="29">
        <v>0.79679999999999995</v>
      </c>
      <c r="E67" s="29">
        <v>9.9599999999999994E-2</v>
      </c>
      <c r="F67" s="29">
        <v>2.4900000000000002</v>
      </c>
      <c r="G67" s="29">
        <v>13.944000000000001</v>
      </c>
      <c r="H67" s="29">
        <v>3.32E-2</v>
      </c>
      <c r="I67" s="29">
        <v>0</v>
      </c>
      <c r="J67" s="29">
        <v>0.69720000000000004</v>
      </c>
      <c r="K67" s="36">
        <v>9.9600000000000009</v>
      </c>
      <c r="L67" s="29">
        <v>22.908000000000001</v>
      </c>
      <c r="M67" s="29">
        <v>84.361199999999997</v>
      </c>
      <c r="N67" s="29">
        <v>19.920000000000002</v>
      </c>
      <c r="O67" s="29">
        <v>0.59760000000000002</v>
      </c>
    </row>
    <row r="68" spans="1:15" ht="13.5" thickBot="1">
      <c r="A68" s="31" t="s">
        <v>51</v>
      </c>
      <c r="B68" s="32" t="s">
        <v>52</v>
      </c>
      <c r="C68" s="33" t="s">
        <v>38</v>
      </c>
      <c r="D68" s="32">
        <v>0.6</v>
      </c>
      <c r="E68" s="32" t="s">
        <v>53</v>
      </c>
      <c r="F68" s="32">
        <v>31.4</v>
      </c>
      <c r="G68" s="32">
        <v>124</v>
      </c>
      <c r="H68" s="33" t="s">
        <v>54</v>
      </c>
      <c r="I68" s="33">
        <v>0</v>
      </c>
      <c r="J68" s="33">
        <v>0</v>
      </c>
      <c r="K68" s="32">
        <v>0.8</v>
      </c>
      <c r="L68" s="32">
        <v>280</v>
      </c>
      <c r="M68" s="32">
        <v>19</v>
      </c>
      <c r="N68" s="32">
        <v>7</v>
      </c>
      <c r="O68" s="32">
        <v>1.5</v>
      </c>
    </row>
    <row r="69" spans="1:15" s="148" customFormat="1" ht="13.5" thickBot="1">
      <c r="A69" s="159" t="s">
        <v>28</v>
      </c>
      <c r="B69" s="160" t="s">
        <v>39</v>
      </c>
      <c r="C69" s="161" t="s">
        <v>55</v>
      </c>
      <c r="D69" s="160">
        <v>6.54</v>
      </c>
      <c r="E69" s="160">
        <v>0.84</v>
      </c>
      <c r="F69" s="160">
        <v>41.4</v>
      </c>
      <c r="G69" s="160">
        <v>198.32</v>
      </c>
      <c r="H69" s="161">
        <v>9.8000000000000004E-2</v>
      </c>
      <c r="I69" s="161">
        <v>0</v>
      </c>
      <c r="J69" s="161">
        <v>1.29</v>
      </c>
      <c r="K69" s="160" t="s">
        <v>53</v>
      </c>
      <c r="L69" s="160">
        <v>27.75</v>
      </c>
      <c r="M69" s="160">
        <v>110.1</v>
      </c>
      <c r="N69" s="160">
        <v>18.5</v>
      </c>
      <c r="O69" s="162">
        <v>1.61</v>
      </c>
    </row>
    <row r="70" spans="1:15" s="148" customFormat="1" ht="13.5" thickBot="1">
      <c r="A70" s="159"/>
      <c r="B70" s="160"/>
      <c r="C70" s="163">
        <v>890</v>
      </c>
      <c r="D70" s="173">
        <v>36.236800000000002</v>
      </c>
      <c r="E70" s="173">
        <v>30.939599999999999</v>
      </c>
      <c r="F70" s="173">
        <v>153.99</v>
      </c>
      <c r="G70" s="173">
        <v>1041.9839999999999</v>
      </c>
      <c r="H70" s="174">
        <v>0.4022</v>
      </c>
      <c r="I70" s="174">
        <v>8.2000000000000003E-2</v>
      </c>
      <c r="J70" s="174">
        <v>3.4822000000000002</v>
      </c>
      <c r="K70" s="173">
        <v>18.475000000000001</v>
      </c>
      <c r="L70" s="173">
        <v>469.55799999999999</v>
      </c>
      <c r="M70" s="173">
        <v>549.96119999999996</v>
      </c>
      <c r="N70" s="173">
        <v>109.92</v>
      </c>
      <c r="O70" s="175">
        <v>5.6476000000000006</v>
      </c>
    </row>
    <row r="71" spans="1:15">
      <c r="A71" s="38"/>
      <c r="B71" s="38" t="s">
        <v>56</v>
      </c>
      <c r="C71" s="14">
        <v>1510</v>
      </c>
      <c r="D71" s="39">
        <v>57.981800000000007</v>
      </c>
      <c r="E71" s="39">
        <v>62.6571</v>
      </c>
      <c r="F71" s="39">
        <v>239.82750000000001</v>
      </c>
      <c r="G71" s="39">
        <v>1733.8529999999998</v>
      </c>
      <c r="H71" s="39">
        <v>0.69620000000000004</v>
      </c>
      <c r="I71" s="39">
        <v>0.252</v>
      </c>
      <c r="J71" s="39">
        <v>5.2072000000000003</v>
      </c>
      <c r="K71" s="39">
        <v>21.025000000000002</v>
      </c>
      <c r="L71" s="39">
        <v>979.06799999999998</v>
      </c>
      <c r="M71" s="39">
        <v>1269.6111999999998</v>
      </c>
      <c r="N71" s="39">
        <v>241.82</v>
      </c>
      <c r="O71" s="73">
        <v>9.8376000000000001</v>
      </c>
    </row>
    <row r="72" spans="1:15" ht="13.5" thickBot="1">
      <c r="A72" s="206" t="s">
        <v>150</v>
      </c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15" ht="13.5" thickBot="1">
      <c r="A73" s="208"/>
      <c r="B73" s="208"/>
      <c r="C73" s="209" t="s">
        <v>6</v>
      </c>
      <c r="D73" s="209"/>
      <c r="E73" s="209"/>
      <c r="F73" s="209"/>
      <c r="G73" s="209"/>
      <c r="H73" s="209"/>
      <c r="I73" s="209"/>
      <c r="J73" s="209"/>
      <c r="K73" s="209"/>
      <c r="L73" s="210" t="s">
        <v>8</v>
      </c>
      <c r="M73" s="210"/>
      <c r="N73" s="210"/>
      <c r="O73" s="210"/>
    </row>
    <row r="74" spans="1:15">
      <c r="A74" s="75"/>
      <c r="B74" s="75"/>
      <c r="C74" s="76"/>
    </row>
    <row r="75" spans="1:15" ht="13.5" customHeight="1">
      <c r="A75" s="211" t="s">
        <v>84</v>
      </c>
      <c r="B75" s="212" t="s">
        <v>5</v>
      </c>
      <c r="C75" s="2" t="s">
        <v>9</v>
      </c>
      <c r="D75" s="9" t="s">
        <v>10</v>
      </c>
      <c r="E75" s="7" t="s">
        <v>11</v>
      </c>
      <c r="F75" s="7" t="s">
        <v>12</v>
      </c>
      <c r="G75" s="10" t="s">
        <v>13</v>
      </c>
      <c r="H75" s="198" t="s">
        <v>7</v>
      </c>
      <c r="I75" s="198"/>
      <c r="J75" s="198"/>
      <c r="K75" s="198"/>
      <c r="L75" s="192" t="s">
        <v>14</v>
      </c>
      <c r="M75" s="192"/>
      <c r="N75" s="192"/>
      <c r="O75" s="192"/>
    </row>
    <row r="76" spans="1:15">
      <c r="A76" s="211"/>
      <c r="B76" s="212"/>
      <c r="C76" s="2" t="s">
        <v>15</v>
      </c>
      <c r="D76" s="7" t="s">
        <v>15</v>
      </c>
      <c r="E76" s="7" t="s">
        <v>15</v>
      </c>
      <c r="F76" s="7" t="s">
        <v>15</v>
      </c>
      <c r="G76" s="11" t="s">
        <v>16</v>
      </c>
      <c r="H76" s="7" t="s">
        <v>17</v>
      </c>
      <c r="I76" s="7" t="s">
        <v>18</v>
      </c>
      <c r="J76" s="7" t="s">
        <v>19</v>
      </c>
      <c r="K76" s="12" t="s">
        <v>20</v>
      </c>
      <c r="L76" s="7" t="s">
        <v>21</v>
      </c>
      <c r="M76" s="7" t="s">
        <v>22</v>
      </c>
      <c r="N76" s="7" t="s">
        <v>23</v>
      </c>
      <c r="O76" s="7" t="s">
        <v>24</v>
      </c>
    </row>
    <row r="77" spans="1:15">
      <c r="A77" s="77"/>
      <c r="B77" s="11" t="s">
        <v>27</v>
      </c>
      <c r="C77" s="4"/>
      <c r="D77" s="5"/>
      <c r="E77" s="5"/>
      <c r="F77" s="5"/>
      <c r="G77" s="5"/>
      <c r="H77" s="4"/>
      <c r="I77" s="4"/>
      <c r="J77" s="4"/>
      <c r="K77" s="4"/>
      <c r="L77" s="6"/>
      <c r="M77" s="6"/>
      <c r="N77" s="6"/>
      <c r="O77" s="4"/>
    </row>
    <row r="78" spans="1:15">
      <c r="A78" s="2" t="s">
        <v>28</v>
      </c>
      <c r="B78" s="12" t="s">
        <v>50</v>
      </c>
      <c r="C78" s="28">
        <v>100</v>
      </c>
      <c r="D78" s="29">
        <v>0.79679999999999995</v>
      </c>
      <c r="E78" s="29">
        <v>9.9599999999999994E-2</v>
      </c>
      <c r="F78" s="29">
        <v>2.4900000000000002</v>
      </c>
      <c r="G78" s="29">
        <v>13.944000000000001</v>
      </c>
      <c r="H78" s="28">
        <v>3.32E-2</v>
      </c>
      <c r="I78" s="28">
        <v>0</v>
      </c>
      <c r="J78" s="28">
        <v>0.69720000000000004</v>
      </c>
      <c r="K78" s="29">
        <v>9.9600000000000009</v>
      </c>
      <c r="L78" s="29">
        <v>22.908000000000001</v>
      </c>
      <c r="M78" s="29">
        <v>84.361199999999997</v>
      </c>
      <c r="N78" s="29">
        <v>19.920000000000002</v>
      </c>
      <c r="O78" s="29">
        <v>0.59760000000000002</v>
      </c>
    </row>
    <row r="79" spans="1:15">
      <c r="A79" s="146" t="s">
        <v>158</v>
      </c>
      <c r="B79" s="52" t="s">
        <v>92</v>
      </c>
      <c r="C79" s="52" t="s">
        <v>64</v>
      </c>
      <c r="D79" s="52">
        <v>15.95</v>
      </c>
      <c r="E79" s="52">
        <v>21.545000000000002</v>
      </c>
      <c r="F79" s="52">
        <v>2.8</v>
      </c>
      <c r="G79" s="52">
        <v>268.60000000000002</v>
      </c>
      <c r="H79" s="52">
        <v>0.08</v>
      </c>
      <c r="I79" s="52">
        <v>0.26</v>
      </c>
      <c r="J79" s="52">
        <v>0.6</v>
      </c>
      <c r="K79" s="52">
        <v>0.4</v>
      </c>
      <c r="L79" s="52">
        <v>106</v>
      </c>
      <c r="M79" s="52">
        <v>213</v>
      </c>
      <c r="N79" s="52">
        <v>16</v>
      </c>
      <c r="O79" s="52">
        <v>0.2</v>
      </c>
    </row>
    <row r="80" spans="1:15">
      <c r="A80" s="7" t="s">
        <v>65</v>
      </c>
      <c r="B80" s="12" t="s">
        <v>66</v>
      </c>
      <c r="C80" s="78" t="s">
        <v>38</v>
      </c>
      <c r="D80" s="26">
        <v>2.36</v>
      </c>
      <c r="E80" s="12">
        <v>1.6</v>
      </c>
      <c r="F80" s="26">
        <v>27.52</v>
      </c>
      <c r="G80" s="26">
        <v>134</v>
      </c>
      <c r="H80" s="12">
        <v>7.0000000000000007E-2</v>
      </c>
      <c r="I80" s="26">
        <v>0.02</v>
      </c>
      <c r="J80" s="26">
        <v>0.02</v>
      </c>
      <c r="K80" s="26">
        <v>1.49</v>
      </c>
      <c r="L80" s="26">
        <v>126</v>
      </c>
      <c r="M80" s="26">
        <v>90</v>
      </c>
      <c r="N80" s="26">
        <v>14</v>
      </c>
      <c r="O80" s="26">
        <v>0.1</v>
      </c>
    </row>
    <row r="81" spans="1:15">
      <c r="A81" s="31" t="s">
        <v>28</v>
      </c>
      <c r="B81" s="32" t="s">
        <v>39</v>
      </c>
      <c r="C81" s="33" t="s">
        <v>40</v>
      </c>
      <c r="D81" s="58">
        <v>3.6</v>
      </c>
      <c r="E81" s="58">
        <v>0.48</v>
      </c>
      <c r="F81" s="58">
        <v>22.68</v>
      </c>
      <c r="G81" s="58">
        <v>109.44</v>
      </c>
      <c r="H81" s="58">
        <v>7.3999999999999996E-2</v>
      </c>
      <c r="I81" s="58">
        <v>0</v>
      </c>
      <c r="J81" s="58">
        <v>0.64</v>
      </c>
      <c r="K81" s="58">
        <v>0</v>
      </c>
      <c r="L81" s="58">
        <v>14.5</v>
      </c>
      <c r="M81" s="58">
        <v>60.4</v>
      </c>
      <c r="N81" s="58">
        <v>16.899999999999999</v>
      </c>
      <c r="O81" s="58">
        <v>1.39</v>
      </c>
    </row>
    <row r="82" spans="1:15">
      <c r="A82" s="20"/>
      <c r="B82" s="12"/>
      <c r="C82" s="154">
        <v>510</v>
      </c>
      <c r="D82" s="154">
        <v>22.706800000000001</v>
      </c>
      <c r="E82" s="154">
        <v>23.724600000000002</v>
      </c>
      <c r="F82" s="154">
        <v>55.49</v>
      </c>
      <c r="G82" s="154">
        <v>525.98400000000004</v>
      </c>
      <c r="H82" s="154">
        <v>0.25719999999999998</v>
      </c>
      <c r="I82" s="154">
        <v>0.28000000000000003</v>
      </c>
      <c r="J82" s="154">
        <v>1.9572000000000003</v>
      </c>
      <c r="K82" s="154">
        <v>11.850000000000001</v>
      </c>
      <c r="L82" s="154">
        <v>269.40800000000002</v>
      </c>
      <c r="M82" s="154">
        <v>447.76119999999997</v>
      </c>
      <c r="N82" s="154">
        <v>66.819999999999993</v>
      </c>
      <c r="O82" s="154">
        <v>2.2875999999999999</v>
      </c>
    </row>
    <row r="83" spans="1:15" s="1" customFormat="1">
      <c r="A83" s="79"/>
      <c r="B83" s="80" t="s">
        <v>41</v>
      </c>
      <c r="C83" s="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</row>
    <row r="84" spans="1:15">
      <c r="A84" s="81" t="s">
        <v>93</v>
      </c>
      <c r="B84" s="12" t="s">
        <v>94</v>
      </c>
      <c r="C84" s="4" t="s">
        <v>32</v>
      </c>
      <c r="D84" s="5">
        <v>6.8719999999999999</v>
      </c>
      <c r="E84" s="5">
        <v>10.125999999999999</v>
      </c>
      <c r="F84" s="5">
        <v>13.29</v>
      </c>
      <c r="G84" s="5">
        <v>163.19999999999999</v>
      </c>
      <c r="H84" s="4">
        <v>0.05</v>
      </c>
      <c r="I84" s="4">
        <v>0.1</v>
      </c>
      <c r="J84" s="4">
        <v>1.53</v>
      </c>
      <c r="K84" s="4">
        <v>10.3</v>
      </c>
      <c r="L84" s="6">
        <v>41.93</v>
      </c>
      <c r="M84" s="6">
        <v>48.81</v>
      </c>
      <c r="N84" s="6">
        <v>22.65</v>
      </c>
      <c r="O84" s="4">
        <v>1.01</v>
      </c>
    </row>
    <row r="85" spans="1:15">
      <c r="A85" s="2" t="s">
        <v>95</v>
      </c>
      <c r="B85" s="12" t="s">
        <v>96</v>
      </c>
      <c r="C85" s="12" t="s">
        <v>167</v>
      </c>
      <c r="D85" s="82">
        <v>13.9</v>
      </c>
      <c r="E85" s="26">
        <v>6.5</v>
      </c>
      <c r="F85" s="26">
        <v>4</v>
      </c>
      <c r="G85" s="26">
        <v>132</v>
      </c>
      <c r="H85" s="26">
        <v>5.8000000000000003E-2</v>
      </c>
      <c r="I85" s="26">
        <v>0</v>
      </c>
      <c r="J85" s="26">
        <v>5.8000000000000003E-2</v>
      </c>
      <c r="K85" s="26">
        <v>1.08</v>
      </c>
      <c r="L85" s="26">
        <v>14.2</v>
      </c>
      <c r="M85" s="26">
        <v>179.2</v>
      </c>
      <c r="N85" s="26">
        <v>25</v>
      </c>
      <c r="O85" s="26">
        <v>0.26700000000000002</v>
      </c>
    </row>
    <row r="86" spans="1:15">
      <c r="A86" s="30" t="s">
        <v>86</v>
      </c>
      <c r="B86" s="52" t="s">
        <v>164</v>
      </c>
      <c r="C86" s="12">
        <v>180</v>
      </c>
      <c r="D86" s="83">
        <v>10.476000000000001</v>
      </c>
      <c r="E86" s="21">
        <v>12.42</v>
      </c>
      <c r="F86" s="21">
        <v>76.680000000000007</v>
      </c>
      <c r="G86" s="21">
        <v>320.39999999999998</v>
      </c>
      <c r="H86" s="21">
        <v>0.108</v>
      </c>
      <c r="I86" s="21">
        <v>3.5999999999999997E-2</v>
      </c>
      <c r="J86" s="21">
        <v>0.156</v>
      </c>
      <c r="K86" s="21">
        <v>4.3079999999999998</v>
      </c>
      <c r="L86" s="21">
        <v>31.97</v>
      </c>
      <c r="M86" s="21">
        <v>70.44</v>
      </c>
      <c r="N86" s="21">
        <v>22.26</v>
      </c>
      <c r="O86" s="21">
        <v>0.80400000000000005</v>
      </c>
    </row>
    <row r="87" spans="1:15" ht="12.75" customHeight="1" thickBot="1">
      <c r="A87" s="30" t="s">
        <v>28</v>
      </c>
      <c r="B87" s="12" t="s">
        <v>50</v>
      </c>
      <c r="C87" s="12">
        <v>60</v>
      </c>
      <c r="D87" s="26">
        <v>0.48</v>
      </c>
      <c r="E87" s="26">
        <v>0.06</v>
      </c>
      <c r="F87" s="26">
        <v>1.5</v>
      </c>
      <c r="G87" s="26">
        <v>8.4</v>
      </c>
      <c r="H87" s="12">
        <v>0.02</v>
      </c>
      <c r="I87" s="26">
        <v>0</v>
      </c>
      <c r="J87" s="26">
        <v>0.42</v>
      </c>
      <c r="K87" s="26">
        <v>6</v>
      </c>
      <c r="L87" s="26">
        <v>13.8</v>
      </c>
      <c r="M87" s="26">
        <v>50.82</v>
      </c>
      <c r="N87" s="26">
        <v>12</v>
      </c>
      <c r="O87" s="26">
        <v>0.36</v>
      </c>
    </row>
    <row r="88" spans="1:15" hidden="1">
      <c r="A88" s="84" t="s">
        <v>28</v>
      </c>
      <c r="B88" s="85" t="s">
        <v>97</v>
      </c>
      <c r="C88" s="85" t="s">
        <v>38</v>
      </c>
      <c r="D88" s="85" t="s">
        <v>53</v>
      </c>
      <c r="E88" s="85" t="s">
        <v>53</v>
      </c>
      <c r="F88" s="85">
        <v>18.399999999999999</v>
      </c>
      <c r="G88" s="85">
        <v>74</v>
      </c>
      <c r="H88" s="85">
        <v>0.06</v>
      </c>
      <c r="I88" s="85">
        <v>0.5</v>
      </c>
      <c r="J88" s="85">
        <v>0</v>
      </c>
      <c r="K88" s="85">
        <v>30</v>
      </c>
      <c r="L88" s="85" t="s">
        <v>53</v>
      </c>
      <c r="M88" s="85">
        <v>0</v>
      </c>
      <c r="N88" s="85">
        <v>0</v>
      </c>
      <c r="O88" s="85" t="s">
        <v>53</v>
      </c>
    </row>
    <row r="89" spans="1:15" s="188" customFormat="1" ht="13.5" thickBot="1">
      <c r="A89" s="189" t="s">
        <v>28</v>
      </c>
      <c r="B89" s="191" t="s">
        <v>97</v>
      </c>
      <c r="C89" s="190" t="s">
        <v>38</v>
      </c>
      <c r="D89" s="190" t="s">
        <v>53</v>
      </c>
      <c r="E89" s="190" t="s">
        <v>53</v>
      </c>
      <c r="F89" s="190">
        <v>18.399999999999999</v>
      </c>
      <c r="G89" s="190">
        <v>74</v>
      </c>
      <c r="H89" s="190">
        <v>0.06</v>
      </c>
      <c r="I89" s="190">
        <v>0.5</v>
      </c>
      <c r="J89" s="190">
        <v>0</v>
      </c>
      <c r="K89" s="190">
        <v>30</v>
      </c>
      <c r="L89" s="190" t="s">
        <v>53</v>
      </c>
      <c r="M89" s="190">
        <v>0</v>
      </c>
      <c r="N89" s="190">
        <v>0</v>
      </c>
      <c r="O89" s="190" t="s">
        <v>53</v>
      </c>
    </row>
    <row r="90" spans="1:15">
      <c r="A90" s="14" t="s">
        <v>28</v>
      </c>
      <c r="B90" s="16" t="s">
        <v>39</v>
      </c>
      <c r="C90" s="166" t="s">
        <v>55</v>
      </c>
      <c r="D90" s="166">
        <v>6.54</v>
      </c>
      <c r="E90" s="166">
        <v>0.84</v>
      </c>
      <c r="F90" s="166">
        <v>41.4</v>
      </c>
      <c r="G90" s="166">
        <v>198.32</v>
      </c>
      <c r="H90" s="166">
        <v>9.8000000000000004E-2</v>
      </c>
      <c r="I90" s="166">
        <v>0</v>
      </c>
      <c r="J90" s="166">
        <v>1.29</v>
      </c>
      <c r="K90" s="166" t="s">
        <v>53</v>
      </c>
      <c r="L90" s="166">
        <v>27.75</v>
      </c>
      <c r="M90" s="166">
        <v>110.1</v>
      </c>
      <c r="N90" s="166">
        <v>18.5</v>
      </c>
      <c r="O90" s="17">
        <v>1.61</v>
      </c>
    </row>
    <row r="91" spans="1:15">
      <c r="A91" s="151"/>
      <c r="B91" s="167"/>
      <c r="C91" s="151">
        <v>885</v>
      </c>
      <c r="D91" s="170">
        <v>36.521999999999998</v>
      </c>
      <c r="E91" s="170">
        <v>17.525999999999996</v>
      </c>
      <c r="F91" s="170">
        <v>142.49</v>
      </c>
      <c r="G91" s="170">
        <v>842.92000000000007</v>
      </c>
      <c r="H91" s="170">
        <v>0.376</v>
      </c>
      <c r="I91" s="170">
        <v>0.64050000000000007</v>
      </c>
      <c r="J91" s="170">
        <v>3.9130000000000003</v>
      </c>
      <c r="K91" s="171">
        <v>47.38</v>
      </c>
      <c r="L91" s="170">
        <v>111.92999999999999</v>
      </c>
      <c r="M91" s="170">
        <v>591.59999999999991</v>
      </c>
      <c r="N91" s="170">
        <v>91.68</v>
      </c>
      <c r="O91" s="170">
        <v>3.7010000000000005</v>
      </c>
    </row>
    <row r="92" spans="1:15">
      <c r="A92" s="86"/>
      <c r="B92" s="40"/>
      <c r="C92" s="151">
        <v>1395</v>
      </c>
      <c r="D92" s="43">
        <v>59.2288</v>
      </c>
      <c r="E92" s="43">
        <v>41.250599999999999</v>
      </c>
      <c r="F92" s="43">
        <v>197.98000000000002</v>
      </c>
      <c r="G92" s="43">
        <v>1368.904</v>
      </c>
      <c r="H92" s="43">
        <v>0.63319999999999999</v>
      </c>
      <c r="I92" s="43">
        <v>0.9205000000000001</v>
      </c>
      <c r="J92" s="43">
        <v>5.8702000000000005</v>
      </c>
      <c r="K92" s="43">
        <v>59.230000000000004</v>
      </c>
      <c r="L92" s="43">
        <v>381.33800000000002</v>
      </c>
      <c r="M92" s="43">
        <v>1039.3611999999998</v>
      </c>
      <c r="N92" s="43">
        <v>158.5</v>
      </c>
      <c r="O92" s="43">
        <v>5.9885999999999999</v>
      </c>
    </row>
    <row r="93" spans="1:15" ht="13.5" thickBot="1">
      <c r="A93" s="198" t="s">
        <v>149</v>
      </c>
      <c r="B93" s="198"/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</row>
    <row r="94" spans="1:15" ht="13.5" customHeight="1">
      <c r="A94" s="197" t="s">
        <v>4</v>
      </c>
      <c r="B94" s="192" t="s">
        <v>5</v>
      </c>
      <c r="C94" s="192" t="s">
        <v>6</v>
      </c>
      <c r="D94" s="192"/>
      <c r="E94" s="192"/>
      <c r="F94" s="192"/>
      <c r="G94" s="197" t="s">
        <v>58</v>
      </c>
      <c r="H94" s="192" t="s">
        <v>7</v>
      </c>
      <c r="I94" s="192"/>
      <c r="J94" s="192"/>
      <c r="K94" s="192"/>
      <c r="L94" s="197" t="s">
        <v>91</v>
      </c>
      <c r="M94" s="197"/>
      <c r="N94" s="197"/>
      <c r="O94" s="197"/>
    </row>
    <row r="95" spans="1:15">
      <c r="A95" s="197"/>
      <c r="B95" s="192"/>
      <c r="C95" s="7" t="s">
        <v>9</v>
      </c>
      <c r="D95" s="9" t="s">
        <v>10</v>
      </c>
      <c r="E95" s="9" t="s">
        <v>11</v>
      </c>
      <c r="F95" s="7" t="s">
        <v>12</v>
      </c>
      <c r="G95" s="197"/>
      <c r="H95" s="192"/>
      <c r="I95" s="192"/>
      <c r="J95" s="192"/>
      <c r="K95" s="192"/>
      <c r="L95" s="192" t="s">
        <v>14</v>
      </c>
      <c r="M95" s="192"/>
      <c r="N95" s="192"/>
      <c r="O95" s="192"/>
    </row>
    <row r="96" spans="1:15" ht="13.5" thickBot="1">
      <c r="A96" s="4"/>
      <c r="B96" s="7" t="s">
        <v>27</v>
      </c>
      <c r="C96" s="5"/>
      <c r="D96" s="5"/>
      <c r="E96" s="5"/>
      <c r="F96" s="5"/>
      <c r="G96" s="5"/>
      <c r="H96" s="7" t="s">
        <v>17</v>
      </c>
      <c r="I96" s="7" t="s">
        <v>18</v>
      </c>
      <c r="J96" s="7" t="s">
        <v>19</v>
      </c>
      <c r="K96" s="12" t="s">
        <v>20</v>
      </c>
      <c r="L96" s="7" t="s">
        <v>21</v>
      </c>
      <c r="M96" s="7" t="s">
        <v>22</v>
      </c>
      <c r="N96" s="7" t="s">
        <v>23</v>
      </c>
      <c r="O96" s="7" t="s">
        <v>24</v>
      </c>
    </row>
    <row r="97" spans="1:15" ht="13.5" thickBot="1">
      <c r="A97" s="16" t="s">
        <v>33</v>
      </c>
      <c r="B97" s="12" t="s">
        <v>60</v>
      </c>
      <c r="C97" s="45" t="s">
        <v>61</v>
      </c>
      <c r="D97" s="26">
        <v>2.6</v>
      </c>
      <c r="E97" s="26">
        <v>2.7</v>
      </c>
      <c r="F97" s="26">
        <v>0</v>
      </c>
      <c r="G97" s="26">
        <v>35</v>
      </c>
      <c r="H97" s="26">
        <v>0.04</v>
      </c>
      <c r="I97" s="26">
        <v>0</v>
      </c>
      <c r="J97" s="26">
        <v>0.4</v>
      </c>
      <c r="K97" s="26">
        <v>0.16500000000000001</v>
      </c>
      <c r="L97" s="26">
        <v>18.335000000000001</v>
      </c>
      <c r="M97" s="26">
        <v>8.3350000000000009</v>
      </c>
      <c r="N97" s="26">
        <v>0.58499999999999996</v>
      </c>
      <c r="O97" s="26">
        <v>0.04</v>
      </c>
    </row>
    <row r="98" spans="1:15" ht="13.5" thickBot="1">
      <c r="A98" s="20" t="s">
        <v>161</v>
      </c>
      <c r="B98" s="12" t="s">
        <v>162</v>
      </c>
      <c r="C98" s="12" t="s">
        <v>106</v>
      </c>
      <c r="D98" s="21">
        <v>6.4</v>
      </c>
      <c r="E98" s="21">
        <v>7.4</v>
      </c>
      <c r="F98" s="21">
        <v>27.2</v>
      </c>
      <c r="G98" s="21">
        <v>201</v>
      </c>
      <c r="H98" s="21">
        <v>0.17749999999999999</v>
      </c>
      <c r="I98" s="21">
        <v>0.105</v>
      </c>
      <c r="J98" s="21">
        <v>0.3</v>
      </c>
      <c r="K98" s="21">
        <v>0.42</v>
      </c>
      <c r="L98" s="21">
        <v>179.5</v>
      </c>
      <c r="M98" s="21">
        <v>273.25</v>
      </c>
      <c r="N98" s="21">
        <v>62.5</v>
      </c>
      <c r="O98" s="21">
        <v>0.29749999999999999</v>
      </c>
    </row>
    <row r="99" spans="1:15" ht="13.5" thickBot="1">
      <c r="A99" s="168" t="s">
        <v>36</v>
      </c>
      <c r="B99" s="23" t="s">
        <v>37</v>
      </c>
      <c r="C99" s="24" t="s">
        <v>38</v>
      </c>
      <c r="D99" s="21">
        <v>3.9</v>
      </c>
      <c r="E99" s="21">
        <v>3.5</v>
      </c>
      <c r="F99" s="21">
        <v>22.9</v>
      </c>
      <c r="G99" s="21">
        <v>138</v>
      </c>
      <c r="H99" s="21">
        <v>0.04</v>
      </c>
      <c r="I99" s="21">
        <v>0.02</v>
      </c>
      <c r="J99" s="21">
        <v>0</v>
      </c>
      <c r="K99" s="21">
        <v>1.3</v>
      </c>
      <c r="L99" s="21">
        <v>124</v>
      </c>
      <c r="M99" s="21">
        <v>110</v>
      </c>
      <c r="N99" s="21">
        <v>27</v>
      </c>
      <c r="O99" s="21">
        <v>0.8</v>
      </c>
    </row>
    <row r="100" spans="1:15" s="148" customFormat="1" ht="13.5" thickBot="1">
      <c r="A100" s="179"/>
      <c r="B100" s="23" t="s">
        <v>29</v>
      </c>
      <c r="C100" s="24">
        <v>100</v>
      </c>
      <c r="D100" s="65">
        <v>5</v>
      </c>
      <c r="E100" s="65">
        <v>3.2</v>
      </c>
      <c r="F100" s="65">
        <v>8.5</v>
      </c>
      <c r="G100" s="65">
        <v>87</v>
      </c>
      <c r="H100" s="65">
        <v>0.03</v>
      </c>
      <c r="I100" s="65">
        <v>0.02</v>
      </c>
      <c r="J100" s="65">
        <v>0</v>
      </c>
      <c r="K100" s="65">
        <v>0.6</v>
      </c>
      <c r="L100" s="65">
        <v>119</v>
      </c>
      <c r="M100" s="65">
        <v>91</v>
      </c>
      <c r="N100" s="65">
        <v>14</v>
      </c>
      <c r="O100" s="65">
        <v>0.1</v>
      </c>
    </row>
    <row r="101" spans="1:15" ht="13.5" thickBot="1">
      <c r="A101" s="25" t="s">
        <v>28</v>
      </c>
      <c r="B101" s="12" t="s">
        <v>39</v>
      </c>
      <c r="C101" s="12" t="s">
        <v>40</v>
      </c>
      <c r="D101" s="12">
        <v>3.6</v>
      </c>
      <c r="E101" s="12">
        <v>0.48</v>
      </c>
      <c r="F101" s="12">
        <v>22.68</v>
      </c>
      <c r="G101" s="12">
        <v>109.44</v>
      </c>
      <c r="H101" s="12">
        <v>7.3999999999999996E-2</v>
      </c>
      <c r="I101" s="12">
        <v>0</v>
      </c>
      <c r="J101" s="12">
        <v>0.64</v>
      </c>
      <c r="K101" s="12">
        <v>0</v>
      </c>
      <c r="L101" s="12">
        <v>14.5</v>
      </c>
      <c r="M101" s="12">
        <v>60.4</v>
      </c>
      <c r="N101" s="12">
        <v>16.899999999999999</v>
      </c>
      <c r="O101" s="12">
        <v>1.39</v>
      </c>
    </row>
    <row r="102" spans="1:15" s="1" customFormat="1" ht="13.5" thickBot="1">
      <c r="A102" s="20"/>
      <c r="B102" s="12"/>
      <c r="C102" s="154">
        <v>565</v>
      </c>
      <c r="D102" s="107">
        <f>D97+D98+D99+D100+D101</f>
        <v>21.5</v>
      </c>
      <c r="E102" s="107">
        <f t="shared" ref="E102:O102" si="6">E97+E98+E99+E100+E101</f>
        <v>17.28</v>
      </c>
      <c r="F102" s="107">
        <f t="shared" si="6"/>
        <v>81.28</v>
      </c>
      <c r="G102" s="107">
        <f t="shared" si="6"/>
        <v>570.44000000000005</v>
      </c>
      <c r="H102" s="107">
        <f t="shared" si="6"/>
        <v>0.36149999999999999</v>
      </c>
      <c r="I102" s="107">
        <f t="shared" si="6"/>
        <v>0.14499999999999999</v>
      </c>
      <c r="J102" s="107">
        <f t="shared" si="6"/>
        <v>1.3399999999999999</v>
      </c>
      <c r="K102" s="107">
        <f t="shared" si="6"/>
        <v>2.4849999999999999</v>
      </c>
      <c r="L102" s="107">
        <f t="shared" si="6"/>
        <v>455.33500000000004</v>
      </c>
      <c r="M102" s="107">
        <f t="shared" si="6"/>
        <v>542.98500000000001</v>
      </c>
      <c r="N102" s="107">
        <f t="shared" si="6"/>
        <v>120.98500000000001</v>
      </c>
      <c r="O102" s="107">
        <f t="shared" si="6"/>
        <v>2.6274999999999999</v>
      </c>
    </row>
    <row r="103" spans="1:15" ht="13.5" thickBot="1">
      <c r="A103" s="81"/>
      <c r="B103" s="147" t="s">
        <v>41</v>
      </c>
      <c r="C103" s="4"/>
      <c r="D103" s="152"/>
      <c r="E103" s="152"/>
      <c r="F103" s="152"/>
      <c r="G103" s="152"/>
      <c r="H103" s="4"/>
      <c r="I103" s="4"/>
      <c r="J103" s="4"/>
      <c r="K103" s="4"/>
      <c r="L103" s="153"/>
      <c r="M103" s="153"/>
      <c r="N103" s="153"/>
      <c r="O103" s="4"/>
    </row>
    <row r="104" spans="1:15">
      <c r="A104" s="150" t="s">
        <v>88</v>
      </c>
      <c r="B104" s="12" t="s">
        <v>89</v>
      </c>
      <c r="C104" s="12" t="s">
        <v>32</v>
      </c>
      <c r="D104" s="82">
        <v>7.8620000000000001</v>
      </c>
      <c r="E104" s="26">
        <v>8.6859999999999999</v>
      </c>
      <c r="F104" s="26">
        <v>20.100000000000001</v>
      </c>
      <c r="G104" s="26">
        <v>192.2</v>
      </c>
      <c r="H104" s="26">
        <v>0.09</v>
      </c>
      <c r="I104" s="26">
        <v>0</v>
      </c>
      <c r="J104" s="26">
        <v>2.35</v>
      </c>
      <c r="K104" s="26">
        <v>6.72</v>
      </c>
      <c r="L104" s="26">
        <v>15.5</v>
      </c>
      <c r="M104" s="26">
        <v>63</v>
      </c>
      <c r="N104" s="26">
        <v>26.25</v>
      </c>
      <c r="O104" s="26">
        <v>0.92500000000000004</v>
      </c>
    </row>
    <row r="105" spans="1:15" ht="13.5" thickBot="1">
      <c r="A105" s="30" t="s">
        <v>147</v>
      </c>
      <c r="B105" s="52" t="s">
        <v>148</v>
      </c>
      <c r="C105" s="12">
        <v>100</v>
      </c>
      <c r="D105" s="83">
        <v>12.6</v>
      </c>
      <c r="E105" s="21">
        <v>1.5</v>
      </c>
      <c r="F105" s="21">
        <v>5.7</v>
      </c>
      <c r="G105" s="21">
        <v>87</v>
      </c>
      <c r="H105" s="21">
        <v>0.08</v>
      </c>
      <c r="I105" s="21">
        <v>38.799999999999997</v>
      </c>
      <c r="J105" s="21">
        <v>0.9</v>
      </c>
      <c r="K105" s="21">
        <v>0.7</v>
      </c>
      <c r="L105" s="21">
        <v>45.1</v>
      </c>
      <c r="M105" s="21">
        <v>179</v>
      </c>
      <c r="N105" s="21">
        <v>29.9</v>
      </c>
      <c r="O105" s="21">
        <v>0.89</v>
      </c>
    </row>
    <row r="106" spans="1:15" hidden="1">
      <c r="A106" s="30" t="s">
        <v>70</v>
      </c>
      <c r="B106" s="12" t="s">
        <v>71</v>
      </c>
      <c r="C106" s="12" t="s">
        <v>49</v>
      </c>
      <c r="D106" s="26">
        <v>3.04</v>
      </c>
      <c r="E106" s="26">
        <v>4.96</v>
      </c>
      <c r="F106" s="26">
        <v>20.7</v>
      </c>
      <c r="G106" s="26">
        <v>140</v>
      </c>
      <c r="H106" s="12" t="s">
        <v>72</v>
      </c>
      <c r="I106" s="26">
        <v>4.4999999999999998E-2</v>
      </c>
      <c r="J106" s="26">
        <v>0.15</v>
      </c>
      <c r="K106" s="26">
        <v>10.74</v>
      </c>
      <c r="L106" s="26">
        <v>35</v>
      </c>
      <c r="M106" s="26">
        <v>85.5</v>
      </c>
      <c r="N106" s="26">
        <v>28.5</v>
      </c>
      <c r="O106" s="26">
        <v>1.05</v>
      </c>
    </row>
    <row r="107" spans="1:15" ht="13.5" thickBot="1">
      <c r="A107" s="84" t="s">
        <v>165</v>
      </c>
      <c r="B107" s="169" t="s">
        <v>129</v>
      </c>
      <c r="C107" s="85">
        <v>180</v>
      </c>
      <c r="D107" s="85">
        <v>4.24</v>
      </c>
      <c r="E107" s="85">
        <v>7.25</v>
      </c>
      <c r="F107" s="85">
        <v>38.880000000000003</v>
      </c>
      <c r="G107" s="85">
        <v>237.78</v>
      </c>
      <c r="H107" s="85">
        <v>0.03</v>
      </c>
      <c r="I107" s="85">
        <v>4.8000000000000001E-2</v>
      </c>
      <c r="J107" s="85">
        <v>0.32400000000000001</v>
      </c>
      <c r="K107" s="85">
        <v>0</v>
      </c>
      <c r="L107" s="85">
        <v>5.76</v>
      </c>
      <c r="M107" s="85">
        <v>82.26</v>
      </c>
      <c r="N107" s="85">
        <v>26.1</v>
      </c>
      <c r="O107" s="85">
        <v>0.61199999999999999</v>
      </c>
    </row>
    <row r="108" spans="1:15" s="148" customFormat="1" ht="13.5" thickBot="1">
      <c r="A108" s="147" t="s">
        <v>28</v>
      </c>
      <c r="B108" s="12" t="s">
        <v>90</v>
      </c>
      <c r="C108" s="26" t="s">
        <v>38</v>
      </c>
      <c r="D108" s="26">
        <v>0</v>
      </c>
      <c r="E108" s="26">
        <v>0</v>
      </c>
      <c r="F108" s="26">
        <v>18.399999999999999</v>
      </c>
      <c r="G108" s="26">
        <v>74</v>
      </c>
      <c r="H108" s="26" t="s">
        <v>54</v>
      </c>
      <c r="I108" s="26">
        <v>0</v>
      </c>
      <c r="J108" s="26">
        <v>0</v>
      </c>
      <c r="K108" s="26">
        <v>20</v>
      </c>
      <c r="L108" s="26">
        <v>110</v>
      </c>
      <c r="M108" s="26">
        <v>0</v>
      </c>
      <c r="N108" s="26">
        <v>0</v>
      </c>
      <c r="O108" s="30" t="s">
        <v>111</v>
      </c>
    </row>
    <row r="109" spans="1:15" ht="13.5" thickBot="1">
      <c r="A109" s="147" t="s">
        <v>28</v>
      </c>
      <c r="B109" s="35" t="s">
        <v>39</v>
      </c>
      <c r="C109" s="12" t="s">
        <v>55</v>
      </c>
      <c r="D109" s="29">
        <v>6.54</v>
      </c>
      <c r="E109" s="29">
        <v>0.84</v>
      </c>
      <c r="F109" s="29">
        <v>41.4</v>
      </c>
      <c r="G109" s="29">
        <v>198.32</v>
      </c>
      <c r="H109" s="29">
        <v>9.8000000000000004E-2</v>
      </c>
      <c r="I109" s="29">
        <v>0</v>
      </c>
      <c r="J109" s="29">
        <v>1.29</v>
      </c>
      <c r="K109" s="36" t="s">
        <v>53</v>
      </c>
      <c r="L109" s="29">
        <v>27.75</v>
      </c>
      <c r="M109" s="29">
        <v>110.1</v>
      </c>
      <c r="N109" s="29">
        <v>18.5</v>
      </c>
      <c r="O109" s="29">
        <v>1.61</v>
      </c>
    </row>
    <row r="110" spans="1:15">
      <c r="A110" s="8"/>
      <c r="B110" s="37"/>
      <c r="C110" s="14">
        <v>795</v>
      </c>
      <c r="D110" s="39">
        <f t="shared" ref="D110:O110" si="7">D104+D105+D106+D107+D108+D109</f>
        <v>34.281999999999996</v>
      </c>
      <c r="E110" s="39">
        <f t="shared" si="7"/>
        <v>23.236000000000001</v>
      </c>
      <c r="F110" s="39">
        <f t="shared" si="7"/>
        <v>145.18</v>
      </c>
      <c r="G110" s="39">
        <f t="shared" si="7"/>
        <v>929.3</v>
      </c>
      <c r="H110" s="39">
        <f t="shared" si="7"/>
        <v>0.44299999999999995</v>
      </c>
      <c r="I110" s="39">
        <f t="shared" si="7"/>
        <v>38.893000000000001</v>
      </c>
      <c r="J110" s="39">
        <f t="shared" si="7"/>
        <v>5.0139999999999993</v>
      </c>
      <c r="K110" s="39">
        <f t="shared" si="7"/>
        <v>38.159999999999997</v>
      </c>
      <c r="L110" s="39">
        <f t="shared" si="7"/>
        <v>239.11</v>
      </c>
      <c r="M110" s="39">
        <f t="shared" si="7"/>
        <v>519.86</v>
      </c>
      <c r="N110" s="39">
        <f t="shared" si="7"/>
        <v>129.25</v>
      </c>
      <c r="O110" s="39">
        <f t="shared" si="7"/>
        <v>6.2870000000000008</v>
      </c>
    </row>
    <row r="111" spans="1:15">
      <c r="A111" s="86"/>
      <c r="B111" s="40"/>
      <c r="C111" s="74">
        <v>1360</v>
      </c>
      <c r="D111" s="43">
        <f>D102+D110</f>
        <v>55.781999999999996</v>
      </c>
      <c r="E111" s="43">
        <f t="shared" ref="E111:O111" si="8">E102+E110</f>
        <v>40.516000000000005</v>
      </c>
      <c r="F111" s="43">
        <f t="shared" si="8"/>
        <v>226.46</v>
      </c>
      <c r="G111" s="43">
        <f t="shared" si="8"/>
        <v>1499.74</v>
      </c>
      <c r="H111" s="43">
        <f t="shared" si="8"/>
        <v>0.80449999999999999</v>
      </c>
      <c r="I111" s="43">
        <f t="shared" si="8"/>
        <v>39.038000000000004</v>
      </c>
      <c r="J111" s="43">
        <f t="shared" si="8"/>
        <v>6.3539999999999992</v>
      </c>
      <c r="K111" s="43">
        <f t="shared" si="8"/>
        <v>40.644999999999996</v>
      </c>
      <c r="L111" s="43">
        <f t="shared" si="8"/>
        <v>694.44500000000005</v>
      </c>
      <c r="M111" s="43">
        <f t="shared" si="8"/>
        <v>1062.845</v>
      </c>
      <c r="N111" s="43">
        <f t="shared" si="8"/>
        <v>250.23500000000001</v>
      </c>
      <c r="O111" s="43">
        <f t="shared" si="8"/>
        <v>8.9145000000000003</v>
      </c>
    </row>
    <row r="112" spans="1:15">
      <c r="A112" s="88"/>
      <c r="B112" s="89" t="s">
        <v>98</v>
      </c>
      <c r="C112" s="90"/>
      <c r="D112" s="91">
        <f>D29+D50+D70+D91+D110</f>
        <v>169.37210368000001</v>
      </c>
      <c r="E112" s="91">
        <f t="shared" ref="E112:O112" si="9">E30+E50+E71+E92+E110</f>
        <v>207.47461295999997</v>
      </c>
      <c r="F112" s="91">
        <f t="shared" si="9"/>
        <v>881.475324</v>
      </c>
      <c r="G112" s="91">
        <f t="shared" si="9"/>
        <v>6382.5327439999992</v>
      </c>
      <c r="H112" s="91">
        <f t="shared" si="9"/>
        <v>2.7104543199999998</v>
      </c>
      <c r="I112" s="91">
        <f t="shared" si="9"/>
        <v>40.747500000000002</v>
      </c>
      <c r="J112" s="91">
        <f t="shared" si="9"/>
        <v>25.690790719999999</v>
      </c>
      <c r="K112" s="91">
        <f t="shared" si="9"/>
        <v>166.53629600000002</v>
      </c>
      <c r="L112" s="91">
        <f t="shared" si="9"/>
        <v>2470.6309808000001</v>
      </c>
      <c r="M112" s="91">
        <f t="shared" si="9"/>
        <v>4391.5086771199994</v>
      </c>
      <c r="N112" s="91">
        <f t="shared" si="9"/>
        <v>883.7025920000001</v>
      </c>
      <c r="O112" s="91">
        <f t="shared" si="9"/>
        <v>35.805177759999999</v>
      </c>
    </row>
    <row r="113" spans="1:15">
      <c r="A113" s="88"/>
      <c r="B113" s="89" t="s">
        <v>99</v>
      </c>
      <c r="C113" s="90"/>
      <c r="D113" s="91">
        <f t="shared" ref="D113:O113" si="10">D22+D41+D62+D82+D102</f>
        <v>120.13180000000001</v>
      </c>
      <c r="E113" s="91">
        <f t="shared" si="10"/>
        <v>121.8571</v>
      </c>
      <c r="F113" s="91">
        <f t="shared" si="10"/>
        <v>396.4325</v>
      </c>
      <c r="G113" s="91">
        <f t="shared" si="10"/>
        <v>3159.6419999999998</v>
      </c>
      <c r="H113" s="91">
        <f t="shared" si="10"/>
        <v>1.5562</v>
      </c>
      <c r="I113" s="91">
        <f t="shared" si="10"/>
        <v>0.99</v>
      </c>
      <c r="J113" s="91">
        <f t="shared" si="10"/>
        <v>8.0822000000000003</v>
      </c>
      <c r="K113" s="91">
        <f t="shared" si="10"/>
        <v>25.265000000000001</v>
      </c>
      <c r="L113" s="91">
        <f t="shared" si="10"/>
        <v>2387.5280000000002</v>
      </c>
      <c r="M113" s="91">
        <f t="shared" si="10"/>
        <v>2920.0911999999998</v>
      </c>
      <c r="N113" s="91">
        <f t="shared" si="10"/>
        <v>548.44000000000005</v>
      </c>
      <c r="O113" s="91">
        <f t="shared" si="10"/>
        <v>14.190599999999998</v>
      </c>
    </row>
    <row r="114" spans="1:15">
      <c r="A114" s="92"/>
      <c r="B114" s="93" t="s">
        <v>100</v>
      </c>
      <c r="C114" s="94"/>
      <c r="D114" s="95">
        <f>D30+D51+D71+D92+D111</f>
        <v>289.50390368000001</v>
      </c>
      <c r="E114" s="95">
        <f t="shared" ref="E114:O114" si="11">E30+E51+E71+E92+E111</f>
        <v>244.33461296000002</v>
      </c>
      <c r="F114" s="95">
        <f t="shared" si="11"/>
        <v>1042.5553239999999</v>
      </c>
      <c r="G114" s="95">
        <f t="shared" si="11"/>
        <v>7587.4527440000002</v>
      </c>
      <c r="H114" s="95">
        <f t="shared" si="11"/>
        <v>3.3339543200000001</v>
      </c>
      <c r="I114" s="95">
        <f t="shared" si="11"/>
        <v>41.112500000000004</v>
      </c>
      <c r="J114" s="95">
        <f t="shared" si="11"/>
        <v>28.79079072</v>
      </c>
      <c r="K114" s="95">
        <f t="shared" si="11"/>
        <v>174.97629599999999</v>
      </c>
      <c r="L114" s="95">
        <f t="shared" si="11"/>
        <v>3576.4809808</v>
      </c>
      <c r="M114" s="95">
        <f t="shared" si="11"/>
        <v>5453.5386771200001</v>
      </c>
      <c r="N114" s="95">
        <f t="shared" si="11"/>
        <v>1080.022592</v>
      </c>
      <c r="O114" s="95">
        <f t="shared" si="11"/>
        <v>40.180677759999995</v>
      </c>
    </row>
    <row r="115" spans="1:15">
      <c r="A115" s="92"/>
      <c r="B115" s="96"/>
      <c r="C115" s="97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</row>
    <row r="116" spans="1:15">
      <c r="A116" s="92"/>
      <c r="B116" s="96"/>
      <c r="C116" s="97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</row>
    <row r="117" spans="1:15">
      <c r="A117" s="203" t="s">
        <v>101</v>
      </c>
      <c r="B117" s="203"/>
      <c r="C117" s="203"/>
      <c r="D117" s="203"/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</row>
    <row r="118" spans="1:15">
      <c r="A118" s="203" t="s">
        <v>3</v>
      </c>
      <c r="B118" s="203"/>
      <c r="C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</row>
    <row r="119" spans="1:15">
      <c r="A119" s="68"/>
      <c r="B119" s="204"/>
      <c r="C119" s="204"/>
      <c r="D119" s="204"/>
      <c r="E119" s="204"/>
      <c r="F119" s="205"/>
      <c r="G119" s="205"/>
      <c r="H119" s="67"/>
      <c r="I119" s="67"/>
      <c r="J119" s="67"/>
      <c r="K119" s="99"/>
      <c r="L119" s="67"/>
      <c r="M119" s="67"/>
      <c r="N119" s="67"/>
      <c r="O119" s="81"/>
    </row>
    <row r="120" spans="1:15">
      <c r="A120" s="38"/>
      <c r="B120" s="38"/>
      <c r="C120" s="202" t="s">
        <v>6</v>
      </c>
      <c r="D120" s="202"/>
      <c r="E120" s="202"/>
      <c r="F120" s="202"/>
      <c r="G120" s="8"/>
      <c r="H120" s="100"/>
      <c r="I120" s="100"/>
      <c r="J120" s="100"/>
      <c r="K120" s="101"/>
      <c r="L120" s="202" t="s">
        <v>8</v>
      </c>
      <c r="M120" s="202"/>
      <c r="N120" s="202"/>
      <c r="O120" s="202"/>
    </row>
    <row r="121" spans="1:15">
      <c r="A121" s="102" t="s">
        <v>102</v>
      </c>
      <c r="B121" s="103"/>
      <c r="C121" s="51" t="s">
        <v>9</v>
      </c>
      <c r="D121" s="104" t="s">
        <v>10</v>
      </c>
      <c r="E121" s="104" t="s">
        <v>11</v>
      </c>
      <c r="F121" s="51" t="s">
        <v>12</v>
      </c>
      <c r="G121" s="102" t="s">
        <v>13</v>
      </c>
      <c r="H121" s="201" t="s">
        <v>7</v>
      </c>
      <c r="I121" s="201"/>
      <c r="J121" s="201"/>
      <c r="K121" s="201"/>
      <c r="L121" s="202" t="s">
        <v>14</v>
      </c>
      <c r="M121" s="202"/>
      <c r="N121" s="202"/>
      <c r="O121" s="202"/>
    </row>
    <row r="122" spans="1:15">
      <c r="A122" s="105" t="s">
        <v>103</v>
      </c>
      <c r="B122" s="105" t="s">
        <v>5</v>
      </c>
      <c r="C122" s="51" t="s">
        <v>15</v>
      </c>
      <c r="D122" s="51" t="s">
        <v>15</v>
      </c>
      <c r="E122" s="51" t="s">
        <v>15</v>
      </c>
      <c r="F122" s="51" t="s">
        <v>15</v>
      </c>
      <c r="G122" s="105" t="s">
        <v>16</v>
      </c>
      <c r="H122" s="7" t="s">
        <v>17</v>
      </c>
      <c r="I122" s="7" t="s">
        <v>18</v>
      </c>
      <c r="J122" s="7" t="s">
        <v>19</v>
      </c>
      <c r="K122" s="12" t="s">
        <v>20</v>
      </c>
      <c r="L122" s="7" t="s">
        <v>21</v>
      </c>
      <c r="M122" s="7" t="s">
        <v>22</v>
      </c>
      <c r="N122" s="7" t="s">
        <v>23</v>
      </c>
      <c r="O122" s="7" t="s">
        <v>24</v>
      </c>
    </row>
    <row r="123" spans="1:15">
      <c r="A123" s="202" t="s">
        <v>104</v>
      </c>
      <c r="B123" s="202"/>
      <c r="C123" s="202"/>
      <c r="D123" s="202"/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</row>
    <row r="124" spans="1:15">
      <c r="A124" s="192" t="s">
        <v>105</v>
      </c>
      <c r="B124" s="192"/>
      <c r="C124" s="192"/>
      <c r="D124" s="192"/>
      <c r="E124" s="192"/>
      <c r="F124" s="192"/>
      <c r="G124" s="192"/>
      <c r="H124" s="192"/>
      <c r="I124" s="192"/>
      <c r="J124" s="192"/>
      <c r="K124" s="192"/>
      <c r="L124" s="192"/>
      <c r="M124" s="192"/>
      <c r="N124" s="192"/>
      <c r="O124" s="192"/>
    </row>
    <row r="125" spans="1:15">
      <c r="A125" s="13"/>
      <c r="B125" s="51" t="s">
        <v>27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14" t="s">
        <v>28</v>
      </c>
      <c r="B126" s="15" t="s">
        <v>29</v>
      </c>
      <c r="C126" s="16">
        <v>100</v>
      </c>
      <c r="D126" s="46">
        <v>5</v>
      </c>
      <c r="E126" s="46">
        <v>3.2</v>
      </c>
      <c r="F126" s="46">
        <v>8.5</v>
      </c>
      <c r="G126" s="46">
        <v>87</v>
      </c>
      <c r="H126" s="46">
        <v>0.03</v>
      </c>
      <c r="I126" s="46">
        <v>0.02</v>
      </c>
      <c r="J126" s="46">
        <v>0</v>
      </c>
      <c r="K126" s="46">
        <v>0.6</v>
      </c>
      <c r="L126" s="46">
        <v>119</v>
      </c>
      <c r="M126" s="46">
        <v>91</v>
      </c>
      <c r="N126" s="46">
        <v>14</v>
      </c>
      <c r="O126" s="47">
        <v>0.1</v>
      </c>
    </row>
    <row r="127" spans="1:15">
      <c r="A127" s="20" t="s">
        <v>30</v>
      </c>
      <c r="B127" s="12" t="s">
        <v>31</v>
      </c>
      <c r="C127" s="12" t="s">
        <v>32</v>
      </c>
      <c r="D127" s="26">
        <v>9.125</v>
      </c>
      <c r="E127" s="26">
        <v>13.6625</v>
      </c>
      <c r="F127" s="26">
        <v>31.5625</v>
      </c>
      <c r="G127" s="26">
        <v>255</v>
      </c>
      <c r="H127" s="26">
        <v>0.09</v>
      </c>
      <c r="I127" s="26">
        <v>0.1</v>
      </c>
      <c r="J127" s="26">
        <v>0.72499999999999998</v>
      </c>
      <c r="K127" s="26">
        <v>0.65</v>
      </c>
      <c r="L127" s="26">
        <v>186.25</v>
      </c>
      <c r="M127" s="26">
        <v>302.25</v>
      </c>
      <c r="N127" s="26">
        <v>41</v>
      </c>
      <c r="O127" s="26">
        <v>1.1499999999999999</v>
      </c>
    </row>
    <row r="128" spans="1:15">
      <c r="A128" s="44" t="s">
        <v>59</v>
      </c>
      <c r="B128" s="12" t="s">
        <v>60</v>
      </c>
      <c r="C128" s="45" t="s">
        <v>107</v>
      </c>
      <c r="D128" s="21">
        <v>6.5</v>
      </c>
      <c r="E128" s="21">
        <v>6.75</v>
      </c>
      <c r="F128" s="21">
        <v>0</v>
      </c>
      <c r="G128" s="21">
        <v>87.5</v>
      </c>
      <c r="H128" s="21">
        <v>0.1</v>
      </c>
      <c r="I128" s="21">
        <v>0</v>
      </c>
      <c r="J128" s="21">
        <v>1</v>
      </c>
      <c r="K128" s="21">
        <v>0.41249999999999998</v>
      </c>
      <c r="L128" s="21">
        <v>45.837499999999999</v>
      </c>
      <c r="M128" s="21">
        <v>20.837499999999999</v>
      </c>
      <c r="N128" s="21">
        <v>1.4624999999999999</v>
      </c>
      <c r="O128" s="21">
        <v>0.1</v>
      </c>
    </row>
    <row r="129" spans="1:15" s="76" customFormat="1" ht="13.5" thickBot="1">
      <c r="A129" s="53" t="s">
        <v>73</v>
      </c>
      <c r="B129" s="54" t="s">
        <v>74</v>
      </c>
      <c r="C129" s="55" t="s">
        <v>75</v>
      </c>
      <c r="D129" s="56">
        <v>0.3</v>
      </c>
      <c r="E129" s="56" t="s">
        <v>53</v>
      </c>
      <c r="F129" s="56" t="s">
        <v>76</v>
      </c>
      <c r="G129" s="56">
        <v>60</v>
      </c>
      <c r="H129" s="56" t="s">
        <v>53</v>
      </c>
      <c r="I129" s="56">
        <v>0</v>
      </c>
      <c r="J129" s="56">
        <v>0</v>
      </c>
      <c r="K129" s="56">
        <v>0.8</v>
      </c>
      <c r="L129" s="56">
        <v>14.2</v>
      </c>
      <c r="M129" s="56">
        <v>4</v>
      </c>
      <c r="N129" s="56">
        <v>2</v>
      </c>
      <c r="O129" s="57">
        <v>0.4</v>
      </c>
    </row>
    <row r="130" spans="1:15" hidden="1">
      <c r="A130" s="7"/>
      <c r="B130" s="12"/>
      <c r="C130" s="10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</row>
    <row r="131" spans="1:15" ht="13.5" thickBot="1">
      <c r="A131" s="20" t="s">
        <v>28</v>
      </c>
      <c r="B131" s="12" t="s">
        <v>39</v>
      </c>
      <c r="C131" s="26" t="s">
        <v>40</v>
      </c>
      <c r="D131" s="26">
        <v>3.6</v>
      </c>
      <c r="E131" s="26">
        <v>0.48</v>
      </c>
      <c r="F131" s="26">
        <v>22.68</v>
      </c>
      <c r="G131" s="26">
        <v>109.44</v>
      </c>
      <c r="H131" s="26">
        <v>7.3999999999999996E-2</v>
      </c>
      <c r="I131" s="26">
        <v>0</v>
      </c>
      <c r="J131" s="26">
        <v>0.64</v>
      </c>
      <c r="K131" s="26">
        <v>0</v>
      </c>
      <c r="L131" s="26">
        <v>14.5</v>
      </c>
      <c r="M131" s="26">
        <v>60.4</v>
      </c>
      <c r="N131" s="26">
        <v>16.899999999999999</v>
      </c>
      <c r="O131" s="26">
        <v>1.39</v>
      </c>
    </row>
    <row r="132" spans="1:15" s="1" customFormat="1" ht="13.5" thickBot="1">
      <c r="A132" s="80"/>
      <c r="B132" s="66"/>
      <c r="C132" s="51">
        <v>653</v>
      </c>
      <c r="D132" s="107">
        <f t="shared" ref="D132:O132" si="12">D127+D128+D129+D131+D130+D126</f>
        <v>24.525000000000002</v>
      </c>
      <c r="E132" s="107">
        <f t="shared" si="12"/>
        <v>24.092500000000001</v>
      </c>
      <c r="F132" s="107">
        <f t="shared" si="12"/>
        <v>77.942499999999995</v>
      </c>
      <c r="G132" s="107">
        <f t="shared" si="12"/>
        <v>598.94000000000005</v>
      </c>
      <c r="H132" s="107">
        <f t="shared" si="12"/>
        <v>0.29400000000000004</v>
      </c>
      <c r="I132" s="107">
        <f t="shared" si="12"/>
        <v>0.12000000000000001</v>
      </c>
      <c r="J132" s="107">
        <f t="shared" si="12"/>
        <v>2.3650000000000002</v>
      </c>
      <c r="K132" s="107">
        <f t="shared" si="12"/>
        <v>2.4624999999999999</v>
      </c>
      <c r="L132" s="107">
        <f t="shared" si="12"/>
        <v>379.78750000000002</v>
      </c>
      <c r="M132" s="107">
        <f t="shared" si="12"/>
        <v>478.48749999999995</v>
      </c>
      <c r="N132" s="107">
        <f t="shared" si="12"/>
        <v>75.362499999999997</v>
      </c>
      <c r="O132" s="107">
        <f t="shared" si="12"/>
        <v>3.14</v>
      </c>
    </row>
    <row r="133" spans="1:15">
      <c r="A133" s="13"/>
      <c r="B133" s="7" t="s">
        <v>41</v>
      </c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pans="1:15">
      <c r="A134" s="51" t="s">
        <v>68</v>
      </c>
      <c r="B134" s="52" t="s">
        <v>69</v>
      </c>
      <c r="C134" s="52" t="s">
        <v>32</v>
      </c>
      <c r="D134" s="52">
        <v>6.8620000000000001</v>
      </c>
      <c r="E134" s="52">
        <v>8.4860000000000007</v>
      </c>
      <c r="F134" s="52">
        <v>10</v>
      </c>
      <c r="G134" s="52">
        <v>145.19999999999999</v>
      </c>
      <c r="H134" s="52">
        <v>3.5000000000000003E-2</v>
      </c>
      <c r="I134" s="52">
        <v>0</v>
      </c>
      <c r="J134" s="52">
        <v>2.375</v>
      </c>
      <c r="K134" s="52">
        <v>19.12</v>
      </c>
      <c r="L134" s="52">
        <v>40.25</v>
      </c>
      <c r="M134" s="52">
        <v>36.25</v>
      </c>
      <c r="N134" s="52">
        <v>17.5</v>
      </c>
      <c r="O134" s="52">
        <v>0.625</v>
      </c>
    </row>
    <row r="135" spans="1:15">
      <c r="A135" s="7" t="s">
        <v>108</v>
      </c>
      <c r="B135" s="12" t="s">
        <v>109</v>
      </c>
      <c r="C135" s="106">
        <v>100</v>
      </c>
      <c r="D135" s="26">
        <v>19.600000000000001</v>
      </c>
      <c r="E135" s="26">
        <v>33.4</v>
      </c>
      <c r="F135" s="26">
        <v>10.199999999999999</v>
      </c>
      <c r="G135" s="26">
        <v>421</v>
      </c>
      <c r="H135" s="26">
        <v>0.35</v>
      </c>
      <c r="I135" s="26">
        <v>7.4999999999999997E-2</v>
      </c>
      <c r="J135" s="26">
        <v>0.125</v>
      </c>
      <c r="K135" s="26">
        <v>0.67500000000000004</v>
      </c>
      <c r="L135" s="26">
        <v>103.25</v>
      </c>
      <c r="M135" s="26">
        <v>185</v>
      </c>
      <c r="N135" s="26">
        <v>35</v>
      </c>
      <c r="O135" s="26">
        <v>1.7625</v>
      </c>
    </row>
    <row r="136" spans="1:15" ht="13.5" thickBot="1">
      <c r="A136" s="30" t="s">
        <v>166</v>
      </c>
      <c r="B136" s="12" t="s">
        <v>110</v>
      </c>
      <c r="C136" s="26">
        <v>180</v>
      </c>
      <c r="D136" s="26">
        <v>16.920000000000002</v>
      </c>
      <c r="E136" s="26">
        <v>20.28</v>
      </c>
      <c r="F136" s="26">
        <v>40.200000000000003</v>
      </c>
      <c r="G136" s="26">
        <v>306</v>
      </c>
      <c r="H136" s="26">
        <v>0.16200000000000001</v>
      </c>
      <c r="I136" s="26">
        <v>4.8000000000000001E-2</v>
      </c>
      <c r="J136" s="26">
        <v>0.18</v>
      </c>
      <c r="K136" s="26">
        <v>0</v>
      </c>
      <c r="L136" s="26">
        <v>46.8</v>
      </c>
      <c r="M136" s="26">
        <v>102.6</v>
      </c>
      <c r="N136" s="26">
        <v>34.200000000000003</v>
      </c>
      <c r="O136" s="108">
        <v>1.26</v>
      </c>
    </row>
    <row r="137" spans="1:15" hidden="1">
      <c r="A137" s="31"/>
      <c r="B137" s="32"/>
      <c r="C137" s="33"/>
      <c r="D137" s="32"/>
      <c r="E137" s="32"/>
      <c r="F137" s="32"/>
      <c r="G137" s="32"/>
      <c r="H137" s="33"/>
      <c r="I137" s="33"/>
      <c r="J137" s="33"/>
      <c r="K137" s="32"/>
      <c r="L137" s="32"/>
      <c r="M137" s="32"/>
      <c r="N137" s="32"/>
      <c r="O137" s="32"/>
    </row>
    <row r="138" spans="1:15" ht="13.5" thickBot="1">
      <c r="A138" s="7" t="s">
        <v>28</v>
      </c>
      <c r="B138" s="12" t="s">
        <v>90</v>
      </c>
      <c r="C138" s="12" t="s">
        <v>38</v>
      </c>
      <c r="D138" s="26">
        <v>0</v>
      </c>
      <c r="E138" s="26">
        <v>0</v>
      </c>
      <c r="F138" s="26">
        <v>18.399999999999999</v>
      </c>
      <c r="G138" s="26">
        <v>74</v>
      </c>
      <c r="H138" s="12" t="s">
        <v>54</v>
      </c>
      <c r="I138" s="26">
        <v>0</v>
      </c>
      <c r="J138" s="26">
        <v>0</v>
      </c>
      <c r="K138" s="26">
        <v>20</v>
      </c>
      <c r="L138" s="26">
        <v>110</v>
      </c>
      <c r="M138" s="26">
        <v>0</v>
      </c>
      <c r="N138" s="26">
        <v>0</v>
      </c>
      <c r="O138" s="12" t="s">
        <v>111</v>
      </c>
    </row>
    <row r="139" spans="1:15" ht="13.5" thickBot="1">
      <c r="A139" s="7" t="s">
        <v>28</v>
      </c>
      <c r="B139" s="35" t="s">
        <v>39</v>
      </c>
      <c r="C139" s="12" t="s">
        <v>55</v>
      </c>
      <c r="D139" s="29">
        <v>6.54</v>
      </c>
      <c r="E139" s="29">
        <v>0.84</v>
      </c>
      <c r="F139" s="29">
        <v>41.4</v>
      </c>
      <c r="G139" s="29">
        <v>198.32</v>
      </c>
      <c r="H139" s="29">
        <v>9.8000000000000004E-2</v>
      </c>
      <c r="I139" s="29">
        <v>0</v>
      </c>
      <c r="J139" s="29">
        <v>1.29</v>
      </c>
      <c r="K139" s="36" t="s">
        <v>53</v>
      </c>
      <c r="L139" s="29">
        <v>27.75</v>
      </c>
      <c r="M139" s="29">
        <v>110.1</v>
      </c>
      <c r="N139" s="29">
        <v>18.5</v>
      </c>
      <c r="O139" s="29">
        <v>1.61</v>
      </c>
    </row>
    <row r="140" spans="1:15">
      <c r="A140" s="109"/>
      <c r="B140" s="110"/>
      <c r="C140" s="60">
        <v>795</v>
      </c>
      <c r="D140" s="61">
        <f t="shared" ref="D140:O140" si="13">D134+D135+D136+D137+D138+D139</f>
        <v>49.922000000000004</v>
      </c>
      <c r="E140" s="61">
        <f t="shared" si="13"/>
        <v>63.006</v>
      </c>
      <c r="F140" s="61">
        <f t="shared" si="13"/>
        <v>120.20000000000002</v>
      </c>
      <c r="G140" s="61">
        <f t="shared" si="13"/>
        <v>1144.52</v>
      </c>
      <c r="H140" s="62">
        <f t="shared" si="13"/>
        <v>0.65500000000000003</v>
      </c>
      <c r="I140" s="62">
        <f t="shared" si="13"/>
        <v>0.123</v>
      </c>
      <c r="J140" s="62">
        <f t="shared" si="13"/>
        <v>3.97</v>
      </c>
      <c r="K140" s="61">
        <f t="shared" si="13"/>
        <v>39.795000000000002</v>
      </c>
      <c r="L140" s="61">
        <f t="shared" si="13"/>
        <v>328.05</v>
      </c>
      <c r="M140" s="61">
        <f t="shared" si="13"/>
        <v>433.95000000000005</v>
      </c>
      <c r="N140" s="61">
        <f t="shared" si="13"/>
        <v>105.2</v>
      </c>
      <c r="O140" s="61">
        <f t="shared" si="13"/>
        <v>6.4575000000000005</v>
      </c>
    </row>
    <row r="141" spans="1:15">
      <c r="A141" s="40"/>
      <c r="B141" s="41" t="s">
        <v>56</v>
      </c>
      <c r="C141" s="42">
        <v>1478</v>
      </c>
      <c r="D141" s="43">
        <f t="shared" ref="D141:O141" si="14">D132+D140</f>
        <v>74.447000000000003</v>
      </c>
      <c r="E141" s="43">
        <f t="shared" si="14"/>
        <v>87.098500000000001</v>
      </c>
      <c r="F141" s="43">
        <f t="shared" si="14"/>
        <v>198.14250000000001</v>
      </c>
      <c r="G141" s="43">
        <f t="shared" si="14"/>
        <v>1743.46</v>
      </c>
      <c r="H141" s="43">
        <f t="shared" si="14"/>
        <v>0.94900000000000007</v>
      </c>
      <c r="I141" s="43">
        <f t="shared" si="14"/>
        <v>0.24299999999999999</v>
      </c>
      <c r="J141" s="43">
        <f t="shared" si="14"/>
        <v>6.3350000000000009</v>
      </c>
      <c r="K141" s="43">
        <f t="shared" si="14"/>
        <v>42.2575</v>
      </c>
      <c r="L141" s="43">
        <f t="shared" si="14"/>
        <v>707.83750000000009</v>
      </c>
      <c r="M141" s="43">
        <f t="shared" si="14"/>
        <v>912.4375</v>
      </c>
      <c r="N141" s="43">
        <f t="shared" si="14"/>
        <v>180.5625</v>
      </c>
      <c r="O141" s="43">
        <f t="shared" si="14"/>
        <v>9.5975000000000001</v>
      </c>
    </row>
    <row r="142" spans="1:15">
      <c r="A142" s="200" t="s">
        <v>112</v>
      </c>
      <c r="B142" s="200"/>
      <c r="C142" s="200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</row>
    <row r="143" spans="1:15">
      <c r="A143" s="111"/>
      <c r="B143" s="37"/>
      <c r="C143" s="192" t="s">
        <v>6</v>
      </c>
      <c r="D143" s="192"/>
      <c r="E143" s="192"/>
      <c r="F143" s="192"/>
      <c r="G143" s="8"/>
      <c r="H143" s="112"/>
      <c r="I143" s="112"/>
      <c r="J143" s="112"/>
      <c r="K143" s="111"/>
      <c r="L143" s="192" t="s">
        <v>8</v>
      </c>
      <c r="M143" s="192"/>
      <c r="N143" s="192"/>
      <c r="O143" s="192"/>
    </row>
    <row r="144" spans="1:15">
      <c r="A144" s="113" t="s">
        <v>113</v>
      </c>
      <c r="B144" s="114"/>
      <c r="C144" s="7" t="s">
        <v>9</v>
      </c>
      <c r="D144" s="9" t="s">
        <v>10</v>
      </c>
      <c r="E144" s="7" t="s">
        <v>11</v>
      </c>
      <c r="F144" s="7" t="s">
        <v>12</v>
      </c>
      <c r="G144" s="10" t="s">
        <v>13</v>
      </c>
      <c r="H144" s="198" t="s">
        <v>7</v>
      </c>
      <c r="I144" s="198"/>
      <c r="J144" s="198"/>
      <c r="K144" s="198"/>
      <c r="L144" s="192" t="s">
        <v>14</v>
      </c>
      <c r="M144" s="192"/>
      <c r="N144" s="192"/>
      <c r="O144" s="192"/>
    </row>
    <row r="145" spans="1:15">
      <c r="A145" s="115" t="s">
        <v>103</v>
      </c>
      <c r="B145" s="11" t="s">
        <v>5</v>
      </c>
      <c r="C145" s="7" t="s">
        <v>15</v>
      </c>
      <c r="D145" s="7" t="s">
        <v>15</v>
      </c>
      <c r="E145" s="7" t="s">
        <v>15</v>
      </c>
      <c r="F145" s="7" t="s">
        <v>15</v>
      </c>
      <c r="G145" s="11" t="s">
        <v>16</v>
      </c>
      <c r="H145" s="7" t="s">
        <v>17</v>
      </c>
      <c r="I145" s="7" t="s">
        <v>18</v>
      </c>
      <c r="J145" s="7" t="s">
        <v>19</v>
      </c>
      <c r="K145" s="12" t="s">
        <v>20</v>
      </c>
      <c r="L145" s="7" t="s">
        <v>21</v>
      </c>
      <c r="M145" s="7" t="s">
        <v>22</v>
      </c>
      <c r="N145" s="7" t="s">
        <v>23</v>
      </c>
      <c r="O145" s="7" t="s">
        <v>24</v>
      </c>
    </row>
    <row r="146" spans="1:15">
      <c r="A146" s="3"/>
      <c r="B146" s="116" t="s">
        <v>27</v>
      </c>
      <c r="C146" s="5"/>
      <c r="D146" s="5"/>
      <c r="E146" s="5"/>
      <c r="F146" s="5"/>
      <c r="G146" s="5"/>
      <c r="H146" s="4"/>
      <c r="I146" s="4"/>
      <c r="J146" s="4"/>
      <c r="K146" s="4"/>
      <c r="L146" s="6"/>
      <c r="M146" s="6"/>
      <c r="N146" s="6"/>
      <c r="O146" s="4"/>
    </row>
    <row r="147" spans="1:15">
      <c r="A147" s="14" t="s">
        <v>28</v>
      </c>
      <c r="B147" s="15" t="s">
        <v>67</v>
      </c>
      <c r="C147" s="18">
        <v>100</v>
      </c>
      <c r="D147" s="17">
        <v>0.4</v>
      </c>
      <c r="E147" s="17">
        <v>0.4</v>
      </c>
      <c r="F147" s="17">
        <v>9.8000000000000007</v>
      </c>
      <c r="G147" s="17">
        <v>45.54</v>
      </c>
      <c r="H147" s="17">
        <v>8.0000000000000002E-3</v>
      </c>
      <c r="I147" s="17">
        <v>0</v>
      </c>
      <c r="J147" s="17">
        <v>0</v>
      </c>
      <c r="K147" s="17">
        <v>3.7</v>
      </c>
      <c r="L147" s="17">
        <v>17.68</v>
      </c>
      <c r="M147" s="17">
        <v>13.31</v>
      </c>
      <c r="N147" s="17">
        <v>5.85</v>
      </c>
      <c r="O147" s="122">
        <v>0.11799999999999999</v>
      </c>
    </row>
    <row r="148" spans="1:15">
      <c r="A148" s="22" t="s">
        <v>33</v>
      </c>
      <c r="B148" s="23" t="s">
        <v>34</v>
      </c>
      <c r="C148" s="183" t="s">
        <v>61</v>
      </c>
      <c r="D148" s="184">
        <v>0.08</v>
      </c>
      <c r="E148" s="184">
        <v>7.25</v>
      </c>
      <c r="F148" s="184">
        <v>0.13</v>
      </c>
      <c r="G148" s="184">
        <v>68.286000000000001</v>
      </c>
      <c r="H148" s="184">
        <v>0.04</v>
      </c>
      <c r="I148" s="184">
        <v>0.02</v>
      </c>
      <c r="J148" s="184">
        <v>0.24</v>
      </c>
      <c r="K148" s="184">
        <v>0</v>
      </c>
      <c r="L148" s="184">
        <v>43.84</v>
      </c>
      <c r="M148" s="184">
        <v>104</v>
      </c>
      <c r="N148" s="184">
        <v>22</v>
      </c>
      <c r="O148" s="184">
        <v>0.5</v>
      </c>
    </row>
    <row r="149" spans="1:15">
      <c r="A149" s="26" t="s">
        <v>62</v>
      </c>
      <c r="B149" s="35" t="s">
        <v>63</v>
      </c>
      <c r="C149" s="52" t="s">
        <v>64</v>
      </c>
      <c r="D149" s="30">
        <v>25.35</v>
      </c>
      <c r="E149" s="30">
        <v>14.4</v>
      </c>
      <c r="F149" s="30">
        <v>19.8</v>
      </c>
      <c r="G149" s="30">
        <v>310.5</v>
      </c>
      <c r="H149" s="30">
        <v>7.0000000000000007E-2</v>
      </c>
      <c r="I149" s="30">
        <v>0.2</v>
      </c>
      <c r="J149" s="30">
        <v>0.7</v>
      </c>
      <c r="K149" s="30">
        <v>0.6</v>
      </c>
      <c r="L149" s="30">
        <v>474</v>
      </c>
      <c r="M149" s="30">
        <v>347</v>
      </c>
      <c r="N149" s="30">
        <v>38</v>
      </c>
      <c r="O149" s="30">
        <v>0.1</v>
      </c>
    </row>
    <row r="150" spans="1:15">
      <c r="A150" s="25" t="s">
        <v>65</v>
      </c>
      <c r="B150" s="12" t="s">
        <v>66</v>
      </c>
      <c r="C150" s="52" t="s">
        <v>38</v>
      </c>
      <c r="D150" s="30">
        <v>2.36</v>
      </c>
      <c r="E150" s="30">
        <v>1.6</v>
      </c>
      <c r="F150" s="30">
        <v>27.52</v>
      </c>
      <c r="G150" s="30">
        <v>134</v>
      </c>
      <c r="H150" s="30">
        <v>7.0000000000000007E-2</v>
      </c>
      <c r="I150" s="30">
        <v>0.02</v>
      </c>
      <c r="J150" s="30">
        <v>0.02</v>
      </c>
      <c r="K150" s="30">
        <v>1.49</v>
      </c>
      <c r="L150" s="30">
        <v>126</v>
      </c>
      <c r="M150" s="30">
        <v>90</v>
      </c>
      <c r="N150" s="30">
        <v>14</v>
      </c>
      <c r="O150" s="30">
        <v>0.1</v>
      </c>
    </row>
    <row r="151" spans="1:15">
      <c r="A151" s="20" t="s">
        <v>28</v>
      </c>
      <c r="B151" s="12" t="s">
        <v>39</v>
      </c>
      <c r="C151" s="30" t="s">
        <v>40</v>
      </c>
      <c r="D151" s="30">
        <v>3.6</v>
      </c>
      <c r="E151" s="30">
        <v>0.48</v>
      </c>
      <c r="F151" s="30">
        <v>22.68</v>
      </c>
      <c r="G151" s="30">
        <v>109.44</v>
      </c>
      <c r="H151" s="30">
        <v>7.3999999999999996E-2</v>
      </c>
      <c r="I151" s="30">
        <v>0</v>
      </c>
      <c r="J151" s="30">
        <v>0.64</v>
      </c>
      <c r="K151" s="30">
        <v>0</v>
      </c>
      <c r="L151" s="30">
        <v>14.5</v>
      </c>
      <c r="M151" s="30">
        <v>60.4</v>
      </c>
      <c r="N151" s="30">
        <v>16.899999999999999</v>
      </c>
      <c r="O151" s="30">
        <v>1.39</v>
      </c>
    </row>
    <row r="152" spans="1:15">
      <c r="A152" s="3"/>
      <c r="B152" s="6"/>
      <c r="C152" s="149">
        <v>520</v>
      </c>
      <c r="D152" s="149">
        <f t="shared" ref="D152:O152" si="15">D147+D148+D149+D150+D151</f>
        <v>31.790000000000003</v>
      </c>
      <c r="E152" s="149">
        <f t="shared" si="15"/>
        <v>24.130000000000003</v>
      </c>
      <c r="F152" s="149">
        <f t="shared" si="15"/>
        <v>79.930000000000007</v>
      </c>
      <c r="G152" s="149">
        <f t="shared" si="15"/>
        <v>667.76600000000008</v>
      </c>
      <c r="H152" s="149">
        <f t="shared" si="15"/>
        <v>0.26200000000000001</v>
      </c>
      <c r="I152" s="149">
        <f t="shared" si="15"/>
        <v>0.24</v>
      </c>
      <c r="J152" s="149">
        <f t="shared" si="15"/>
        <v>1.6</v>
      </c>
      <c r="K152" s="149">
        <f t="shared" si="15"/>
        <v>5.79</v>
      </c>
      <c r="L152" s="149">
        <f t="shared" si="15"/>
        <v>676.02</v>
      </c>
      <c r="M152" s="149">
        <f t="shared" si="15"/>
        <v>614.70999999999992</v>
      </c>
      <c r="N152" s="149">
        <f t="shared" si="15"/>
        <v>96.75</v>
      </c>
      <c r="O152" s="149">
        <f t="shared" si="15"/>
        <v>2.2079999999999997</v>
      </c>
    </row>
    <row r="153" spans="1:15">
      <c r="A153" s="3"/>
      <c r="B153" s="7" t="s">
        <v>41</v>
      </c>
      <c r="C153" s="5"/>
      <c r="D153" s="5"/>
      <c r="E153" s="5"/>
      <c r="F153" s="5"/>
      <c r="G153" s="5"/>
      <c r="H153" s="4"/>
      <c r="I153" s="4"/>
      <c r="J153" s="4"/>
      <c r="K153" s="4"/>
      <c r="L153" s="6"/>
      <c r="M153" s="6"/>
      <c r="N153" s="6"/>
      <c r="O153" s="4"/>
    </row>
    <row r="154" spans="1:15">
      <c r="A154" s="7" t="s">
        <v>114</v>
      </c>
      <c r="B154" s="12" t="s">
        <v>115</v>
      </c>
      <c r="C154" s="52" t="s">
        <v>80</v>
      </c>
      <c r="D154" s="52">
        <v>7.2619999999999996</v>
      </c>
      <c r="E154" s="52">
        <v>9.4860000000000007</v>
      </c>
      <c r="F154" s="52">
        <v>15.7</v>
      </c>
      <c r="G154" s="52">
        <v>178.2</v>
      </c>
      <c r="H154" s="52">
        <v>0.105</v>
      </c>
      <c r="I154" s="52">
        <v>0</v>
      </c>
      <c r="J154" s="52">
        <v>1.375</v>
      </c>
      <c r="K154" s="52">
        <v>6.5</v>
      </c>
      <c r="L154" s="52">
        <v>15.25</v>
      </c>
      <c r="M154" s="52">
        <v>63.5</v>
      </c>
      <c r="N154" s="52">
        <v>24</v>
      </c>
      <c r="O154" s="52">
        <v>0.95</v>
      </c>
    </row>
    <row r="155" spans="1:15" ht="15.75" customHeight="1">
      <c r="A155" s="2" t="s">
        <v>45</v>
      </c>
      <c r="B155" s="12" t="s">
        <v>85</v>
      </c>
      <c r="C155" s="182" t="s">
        <v>167</v>
      </c>
      <c r="D155" s="30">
        <v>17.8</v>
      </c>
      <c r="E155" s="30">
        <v>17.5</v>
      </c>
      <c r="F155" s="30">
        <v>14.3</v>
      </c>
      <c r="G155" s="30">
        <v>286</v>
      </c>
      <c r="H155" s="182">
        <v>0.09</v>
      </c>
      <c r="I155" s="182">
        <v>0.04</v>
      </c>
      <c r="J155" s="182">
        <v>0.5</v>
      </c>
      <c r="K155" s="30">
        <v>0</v>
      </c>
      <c r="L155" s="30">
        <v>39</v>
      </c>
      <c r="M155" s="30">
        <v>185</v>
      </c>
      <c r="N155" s="30">
        <v>26</v>
      </c>
      <c r="O155" s="30">
        <v>2.8</v>
      </c>
    </row>
    <row r="156" spans="1:15" ht="13.5" customHeight="1" thickBot="1">
      <c r="A156" s="30" t="s">
        <v>70</v>
      </c>
      <c r="B156" s="12" t="s">
        <v>71</v>
      </c>
      <c r="C156" s="52">
        <v>180</v>
      </c>
      <c r="D156" s="30">
        <v>3.78</v>
      </c>
      <c r="E156" s="30">
        <v>7.92</v>
      </c>
      <c r="F156" s="30">
        <v>19.62</v>
      </c>
      <c r="G156" s="30">
        <v>165.6</v>
      </c>
      <c r="H156" s="52">
        <v>0.16200000000000001</v>
      </c>
      <c r="I156" s="30">
        <v>5.3999999999999999E-2</v>
      </c>
      <c r="J156" s="30">
        <v>0.18</v>
      </c>
      <c r="K156" s="30">
        <v>6.12</v>
      </c>
      <c r="L156" s="30">
        <v>46.8</v>
      </c>
      <c r="M156" s="30">
        <v>102.6</v>
      </c>
      <c r="N156" s="30">
        <v>34.200000000000003</v>
      </c>
      <c r="O156" s="30">
        <v>1.26</v>
      </c>
    </row>
    <row r="157" spans="1:15" ht="0.75" hidden="1" customHeight="1">
      <c r="A157" s="7"/>
      <c r="B157" s="12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</row>
    <row r="158" spans="1:15" ht="13.5" thickBot="1">
      <c r="A158" s="117" t="s">
        <v>51</v>
      </c>
      <c r="B158" s="12" t="s">
        <v>52</v>
      </c>
      <c r="C158" s="185" t="s">
        <v>38</v>
      </c>
      <c r="D158" s="186">
        <v>0.6</v>
      </c>
      <c r="E158" s="52" t="s">
        <v>53</v>
      </c>
      <c r="F158" s="30">
        <v>31.4</v>
      </c>
      <c r="G158" s="30">
        <v>124</v>
      </c>
      <c r="H158" s="52" t="s">
        <v>54</v>
      </c>
      <c r="I158" s="30">
        <v>0</v>
      </c>
      <c r="J158" s="30">
        <v>0</v>
      </c>
      <c r="K158" s="52">
        <v>0.8</v>
      </c>
      <c r="L158" s="30">
        <v>280</v>
      </c>
      <c r="M158" s="30">
        <v>19</v>
      </c>
      <c r="N158" s="30">
        <v>7</v>
      </c>
      <c r="O158" s="30">
        <v>1.5</v>
      </c>
    </row>
    <row r="159" spans="1:15" ht="13.5" thickBot="1">
      <c r="A159" s="7" t="s">
        <v>28</v>
      </c>
      <c r="B159" s="35" t="s">
        <v>39</v>
      </c>
      <c r="C159" s="52" t="s">
        <v>55</v>
      </c>
      <c r="D159" s="30">
        <v>6.54</v>
      </c>
      <c r="E159" s="30">
        <v>0.84</v>
      </c>
      <c r="F159" s="30">
        <v>41.4</v>
      </c>
      <c r="G159" s="30">
        <v>198.32</v>
      </c>
      <c r="H159" s="30">
        <v>9.8000000000000004E-2</v>
      </c>
      <c r="I159" s="30">
        <v>0</v>
      </c>
      <c r="J159" s="30">
        <v>1.29</v>
      </c>
      <c r="K159" s="52" t="s">
        <v>53</v>
      </c>
      <c r="L159" s="30">
        <v>27.75</v>
      </c>
      <c r="M159" s="30">
        <v>110.1</v>
      </c>
      <c r="N159" s="30">
        <v>18.5</v>
      </c>
      <c r="O159" s="30">
        <v>1.61</v>
      </c>
    </row>
    <row r="160" spans="1:15">
      <c r="A160" s="38"/>
      <c r="B160" s="37"/>
      <c r="C160" s="14">
        <v>820</v>
      </c>
      <c r="D160" s="118">
        <f t="shared" ref="D160:O160" si="16">D154+D155+D156+D157+D158+D159</f>
        <v>35.982000000000006</v>
      </c>
      <c r="E160" s="61">
        <f t="shared" si="16"/>
        <v>35.746000000000002</v>
      </c>
      <c r="F160" s="61">
        <f t="shared" si="16"/>
        <v>122.42000000000002</v>
      </c>
      <c r="G160" s="61">
        <f t="shared" si="16"/>
        <v>952.11999999999989</v>
      </c>
      <c r="H160" s="61">
        <f t="shared" si="16"/>
        <v>0.46499999999999997</v>
      </c>
      <c r="I160" s="61">
        <f t="shared" si="16"/>
        <v>9.4E-2</v>
      </c>
      <c r="J160" s="61">
        <f t="shared" si="16"/>
        <v>3.3450000000000002</v>
      </c>
      <c r="K160" s="61">
        <f t="shared" si="16"/>
        <v>13.420000000000002</v>
      </c>
      <c r="L160" s="61">
        <f t="shared" si="16"/>
        <v>408.8</v>
      </c>
      <c r="M160" s="61">
        <f t="shared" si="16"/>
        <v>480.20000000000005</v>
      </c>
      <c r="N160" s="61">
        <f t="shared" si="16"/>
        <v>109.7</v>
      </c>
      <c r="O160" s="61">
        <f t="shared" si="16"/>
        <v>8.1199999999999992</v>
      </c>
    </row>
    <row r="161" spans="1:15">
      <c r="A161" s="63"/>
      <c r="B161" s="41" t="s">
        <v>56</v>
      </c>
      <c r="C161" s="64">
        <v>1340</v>
      </c>
      <c r="D161" s="42">
        <f t="shared" ref="D161:O161" si="17">D152+D160</f>
        <v>67.772000000000006</v>
      </c>
      <c r="E161" s="42">
        <f t="shared" si="17"/>
        <v>59.876000000000005</v>
      </c>
      <c r="F161" s="42">
        <f t="shared" si="17"/>
        <v>202.35000000000002</v>
      </c>
      <c r="G161" s="42">
        <f t="shared" si="17"/>
        <v>1619.886</v>
      </c>
      <c r="H161" s="42">
        <f t="shared" si="17"/>
        <v>0.72699999999999998</v>
      </c>
      <c r="I161" s="42">
        <f t="shared" si="17"/>
        <v>0.33399999999999996</v>
      </c>
      <c r="J161" s="42">
        <f t="shared" si="17"/>
        <v>4.9450000000000003</v>
      </c>
      <c r="K161" s="42">
        <f t="shared" si="17"/>
        <v>19.21</v>
      </c>
      <c r="L161" s="42">
        <f t="shared" si="17"/>
        <v>1084.82</v>
      </c>
      <c r="M161" s="42">
        <f t="shared" si="17"/>
        <v>1094.9099999999999</v>
      </c>
      <c r="N161" s="42">
        <f t="shared" si="17"/>
        <v>206.45</v>
      </c>
      <c r="O161" s="42">
        <f t="shared" si="17"/>
        <v>10.327999999999999</v>
      </c>
    </row>
    <row r="162" spans="1:15">
      <c r="A162" s="198" t="s">
        <v>152</v>
      </c>
      <c r="B162" s="198"/>
      <c r="C162" s="198"/>
      <c r="D162" s="198"/>
      <c r="E162" s="198"/>
      <c r="F162" s="198"/>
      <c r="G162" s="198"/>
      <c r="H162" s="198"/>
      <c r="I162" s="198"/>
      <c r="J162" s="198"/>
      <c r="K162" s="198"/>
      <c r="L162" s="198"/>
      <c r="M162" s="198"/>
      <c r="N162" s="198"/>
      <c r="O162" s="198"/>
    </row>
    <row r="163" spans="1:15">
      <c r="A163" s="38"/>
      <c r="B163" s="37"/>
      <c r="C163" s="192" t="s">
        <v>6</v>
      </c>
      <c r="D163" s="192"/>
      <c r="E163" s="192"/>
      <c r="F163" s="192"/>
      <c r="G163" s="8"/>
      <c r="H163" s="100"/>
      <c r="I163" s="100"/>
      <c r="J163" s="100"/>
      <c r="K163" s="111"/>
      <c r="L163" s="192" t="s">
        <v>8</v>
      </c>
      <c r="M163" s="192"/>
      <c r="N163" s="192"/>
      <c r="O163" s="192"/>
    </row>
    <row r="164" spans="1:15">
      <c r="A164" s="10" t="s">
        <v>102</v>
      </c>
      <c r="B164" s="114"/>
      <c r="C164" s="7" t="s">
        <v>9</v>
      </c>
      <c r="D164" s="9" t="s">
        <v>10</v>
      </c>
      <c r="E164" s="9" t="s">
        <v>11</v>
      </c>
      <c r="F164" s="7" t="s">
        <v>12</v>
      </c>
      <c r="G164" s="10" t="s">
        <v>13</v>
      </c>
      <c r="H164" s="198" t="s">
        <v>7</v>
      </c>
      <c r="I164" s="198"/>
      <c r="J164" s="198"/>
      <c r="K164" s="198"/>
      <c r="L164" s="192" t="s">
        <v>14</v>
      </c>
      <c r="M164" s="192"/>
      <c r="N164" s="192"/>
      <c r="O164" s="192"/>
    </row>
    <row r="165" spans="1:15">
      <c r="A165" s="11" t="s">
        <v>103</v>
      </c>
      <c r="B165" s="11" t="s">
        <v>5</v>
      </c>
      <c r="C165" s="7" t="s">
        <v>15</v>
      </c>
      <c r="D165" s="7" t="s">
        <v>15</v>
      </c>
      <c r="E165" s="7" t="s">
        <v>15</v>
      </c>
      <c r="F165" s="7" t="s">
        <v>15</v>
      </c>
      <c r="G165" s="11" t="s">
        <v>16</v>
      </c>
      <c r="H165" s="7" t="s">
        <v>17</v>
      </c>
      <c r="I165" s="7" t="s">
        <v>18</v>
      </c>
      <c r="J165" s="7" t="s">
        <v>19</v>
      </c>
      <c r="K165" s="12" t="s">
        <v>20</v>
      </c>
      <c r="L165" s="7" t="s">
        <v>21</v>
      </c>
      <c r="M165" s="7" t="s">
        <v>22</v>
      </c>
      <c r="N165" s="7" t="s">
        <v>23</v>
      </c>
      <c r="O165" s="7" t="s">
        <v>24</v>
      </c>
    </row>
    <row r="166" spans="1:15">
      <c r="A166" s="3"/>
      <c r="B166" s="116" t="s">
        <v>27</v>
      </c>
      <c r="C166" s="119"/>
      <c r="D166" s="5"/>
      <c r="E166" s="5"/>
      <c r="F166" s="5"/>
      <c r="G166" s="5"/>
      <c r="H166" s="6"/>
      <c r="I166" s="6"/>
      <c r="J166" s="6"/>
      <c r="K166" s="4"/>
      <c r="L166" s="6"/>
      <c r="M166" s="6"/>
      <c r="N166" s="6"/>
      <c r="O166" s="4"/>
    </row>
    <row r="167" spans="1:15" ht="13.5" thickBot="1">
      <c r="A167" s="14" t="s">
        <v>28</v>
      </c>
      <c r="B167" s="15" t="s">
        <v>50</v>
      </c>
      <c r="C167" s="18">
        <v>100</v>
      </c>
      <c r="D167" s="180">
        <v>0.79930367999999996</v>
      </c>
      <c r="E167" s="180">
        <v>9.9912959999999995E-2</v>
      </c>
      <c r="F167" s="180">
        <v>2.497824</v>
      </c>
      <c r="G167" s="180">
        <v>14.016743999999999</v>
      </c>
      <c r="H167" s="180">
        <v>3.3304319999999998E-2</v>
      </c>
      <c r="I167" s="180">
        <v>0</v>
      </c>
      <c r="J167" s="180">
        <v>0.69939072000000002</v>
      </c>
      <c r="K167" s="180">
        <v>9.9912960000000002</v>
      </c>
      <c r="L167" s="180">
        <v>22.9799808</v>
      </c>
      <c r="M167" s="180">
        <v>84.626277119999997</v>
      </c>
      <c r="N167" s="180">
        <v>19.982592</v>
      </c>
      <c r="O167" s="181">
        <v>0.59947775999999997</v>
      </c>
    </row>
    <row r="168" spans="1:15" ht="13.5" thickBot="1">
      <c r="A168" s="30" t="s">
        <v>118</v>
      </c>
      <c r="B168" s="12" t="s">
        <v>92</v>
      </c>
      <c r="C168" s="30" t="s">
        <v>64</v>
      </c>
      <c r="D168" s="26">
        <v>15.95</v>
      </c>
      <c r="E168" s="26">
        <v>21.545000000000002</v>
      </c>
      <c r="F168" s="26">
        <v>2.8</v>
      </c>
      <c r="G168" s="26">
        <v>268.60000000000002</v>
      </c>
      <c r="H168" s="26">
        <v>0.08</v>
      </c>
      <c r="I168" s="26">
        <v>0.26</v>
      </c>
      <c r="J168" s="26">
        <v>0.6</v>
      </c>
      <c r="K168" s="26">
        <v>0.4</v>
      </c>
      <c r="L168" s="26">
        <v>106</v>
      </c>
      <c r="M168" s="26">
        <v>213</v>
      </c>
      <c r="N168" s="26">
        <v>16</v>
      </c>
      <c r="O168" s="26">
        <v>0.2</v>
      </c>
    </row>
    <row r="169" spans="1:15">
      <c r="A169" s="25" t="s">
        <v>36</v>
      </c>
      <c r="B169" s="12" t="s">
        <v>87</v>
      </c>
      <c r="C169" s="12">
        <v>200</v>
      </c>
      <c r="D169" s="26">
        <v>0.3</v>
      </c>
      <c r="E169" s="26" t="s">
        <v>53</v>
      </c>
      <c r="F169" s="26">
        <v>15.2</v>
      </c>
      <c r="G169" s="26">
        <v>75</v>
      </c>
      <c r="H169" s="26" t="s">
        <v>53</v>
      </c>
      <c r="I169" s="26">
        <v>0</v>
      </c>
      <c r="J169" s="26">
        <v>0</v>
      </c>
      <c r="K169" s="26">
        <v>0.27</v>
      </c>
      <c r="L169" s="26">
        <v>86</v>
      </c>
      <c r="M169" s="26">
        <v>22</v>
      </c>
      <c r="N169" s="26">
        <v>11.73</v>
      </c>
      <c r="O169" s="26">
        <v>0.02</v>
      </c>
    </row>
    <row r="170" spans="1:15">
      <c r="A170" s="20" t="s">
        <v>28</v>
      </c>
      <c r="B170" s="12" t="s">
        <v>39</v>
      </c>
      <c r="C170" s="26" t="s">
        <v>40</v>
      </c>
      <c r="D170" s="26">
        <v>3.6</v>
      </c>
      <c r="E170" s="26">
        <v>0.48</v>
      </c>
      <c r="F170" s="26">
        <v>22.68</v>
      </c>
      <c r="G170" s="26">
        <v>109.44</v>
      </c>
      <c r="H170" s="26">
        <v>7.3999999999999996E-2</v>
      </c>
      <c r="I170" s="26">
        <v>0</v>
      </c>
      <c r="J170" s="26">
        <v>0.64</v>
      </c>
      <c r="K170" s="26">
        <v>0</v>
      </c>
      <c r="L170" s="26">
        <v>14.5</v>
      </c>
      <c r="M170" s="26">
        <v>60.4</v>
      </c>
      <c r="N170" s="26">
        <v>16.899999999999999</v>
      </c>
      <c r="O170" s="26">
        <v>1.39</v>
      </c>
    </row>
    <row r="171" spans="1:15" s="1" customFormat="1">
      <c r="A171" s="66"/>
      <c r="B171" s="80"/>
      <c r="C171" s="7">
        <v>510</v>
      </c>
      <c r="D171" s="27">
        <f>D167+D168+D169+D170</f>
        <v>20.649303680000003</v>
      </c>
      <c r="E171" s="27">
        <f t="shared" ref="E171:O171" si="18">E167+E168+E169+E170</f>
        <v>22.124912960000003</v>
      </c>
      <c r="F171" s="27">
        <f t="shared" si="18"/>
        <v>43.177824000000001</v>
      </c>
      <c r="G171" s="27">
        <f t="shared" si="18"/>
        <v>467.05674400000004</v>
      </c>
      <c r="H171" s="27">
        <f t="shared" si="18"/>
        <v>0.18730432</v>
      </c>
      <c r="I171" s="27">
        <f t="shared" si="18"/>
        <v>0.26</v>
      </c>
      <c r="J171" s="27">
        <f t="shared" si="18"/>
        <v>1.93939072</v>
      </c>
      <c r="K171" s="27">
        <f t="shared" si="18"/>
        <v>10.661296</v>
      </c>
      <c r="L171" s="27">
        <f t="shared" si="18"/>
        <v>229.47998079999999</v>
      </c>
      <c r="M171" s="27">
        <f t="shared" si="18"/>
        <v>380.02627711999997</v>
      </c>
      <c r="N171" s="27">
        <f t="shared" si="18"/>
        <v>64.612592000000006</v>
      </c>
      <c r="O171" s="27">
        <f t="shared" si="18"/>
        <v>2.20947776</v>
      </c>
    </row>
    <row r="172" spans="1:15" ht="13.5" thickBot="1">
      <c r="A172" s="3"/>
      <c r="B172" s="7" t="s">
        <v>41</v>
      </c>
      <c r="C172" s="5"/>
      <c r="D172" s="5"/>
      <c r="E172" s="5"/>
      <c r="F172" s="5"/>
      <c r="G172" s="5"/>
      <c r="H172" s="6"/>
      <c r="I172" s="6"/>
      <c r="J172" s="6"/>
      <c r="K172" s="4"/>
      <c r="L172" s="6"/>
      <c r="M172" s="6"/>
      <c r="N172" s="6"/>
      <c r="O172" s="4"/>
    </row>
    <row r="173" spans="1:15" ht="13.5" thickBot="1">
      <c r="A173" s="26" t="s">
        <v>121</v>
      </c>
      <c r="B173" s="12" t="s">
        <v>94</v>
      </c>
      <c r="C173" s="52" t="s">
        <v>32</v>
      </c>
      <c r="D173" s="52">
        <v>6.8719999999999999</v>
      </c>
      <c r="E173" s="34">
        <v>10.125999999999999</v>
      </c>
      <c r="F173" s="52">
        <v>13.29</v>
      </c>
      <c r="G173" s="52">
        <v>163.19999999999999</v>
      </c>
      <c r="H173" s="12">
        <v>0.05</v>
      </c>
      <c r="I173" s="52">
        <v>0.1</v>
      </c>
      <c r="J173" s="52">
        <v>1.53</v>
      </c>
      <c r="K173" s="52">
        <v>10.3</v>
      </c>
      <c r="L173" s="12">
        <v>41.93</v>
      </c>
      <c r="M173" s="52">
        <v>48.81</v>
      </c>
      <c r="N173" s="52">
        <v>22.65</v>
      </c>
      <c r="O173" s="52">
        <v>1.01</v>
      </c>
    </row>
    <row r="174" spans="1:15">
      <c r="A174" s="51" t="s">
        <v>168</v>
      </c>
      <c r="B174" s="52" t="s">
        <v>127</v>
      </c>
      <c r="C174" s="52" t="s">
        <v>169</v>
      </c>
      <c r="D174" s="52">
        <v>13.87</v>
      </c>
      <c r="E174" s="52">
        <v>17.850000000000001</v>
      </c>
      <c r="F174" s="52">
        <v>6.53</v>
      </c>
      <c r="G174" s="52">
        <v>150</v>
      </c>
      <c r="H174" s="52" t="s">
        <v>128</v>
      </c>
      <c r="I174" s="52">
        <v>0.01</v>
      </c>
      <c r="J174" s="52">
        <v>4.2</v>
      </c>
      <c r="K174" s="52">
        <v>3.35</v>
      </c>
      <c r="L174" s="52">
        <v>35</v>
      </c>
      <c r="M174" s="52">
        <v>203</v>
      </c>
      <c r="N174" s="52">
        <v>39</v>
      </c>
      <c r="O174" s="52">
        <v>0.8</v>
      </c>
    </row>
    <row r="175" spans="1:15" ht="13.5" thickBot="1">
      <c r="A175" s="7" t="s">
        <v>165</v>
      </c>
      <c r="B175" s="12" t="s">
        <v>129</v>
      </c>
      <c r="C175" s="52">
        <v>180</v>
      </c>
      <c r="D175" s="52">
        <v>4.24</v>
      </c>
      <c r="E175" s="52">
        <v>7.25</v>
      </c>
      <c r="F175" s="52">
        <v>38.880000000000003</v>
      </c>
      <c r="G175" s="52">
        <v>237.78</v>
      </c>
      <c r="H175" s="52">
        <v>0.03</v>
      </c>
      <c r="I175" s="52">
        <v>4.8000000000000001E-2</v>
      </c>
      <c r="J175" s="52">
        <v>0.32400000000000001</v>
      </c>
      <c r="K175" s="12">
        <v>0</v>
      </c>
      <c r="L175" s="52">
        <v>5.76</v>
      </c>
      <c r="M175" s="52">
        <v>82.26</v>
      </c>
      <c r="N175" s="52">
        <v>26.1</v>
      </c>
      <c r="O175" s="52">
        <v>0.61199999999999999</v>
      </c>
    </row>
    <row r="176" spans="1:15" s="148" customFormat="1" ht="13.5" thickBot="1">
      <c r="A176" s="150"/>
      <c r="B176" s="12" t="s">
        <v>83</v>
      </c>
      <c r="C176" s="52" t="s">
        <v>38</v>
      </c>
      <c r="D176" s="52">
        <v>1</v>
      </c>
      <c r="E176" s="52">
        <v>0.2</v>
      </c>
      <c r="F176" s="52">
        <v>0.2</v>
      </c>
      <c r="G176" s="52">
        <v>92</v>
      </c>
      <c r="H176" s="52">
        <v>0.02</v>
      </c>
      <c r="I176" s="52">
        <v>0</v>
      </c>
      <c r="J176" s="52">
        <v>0</v>
      </c>
      <c r="K176" s="12">
        <v>4</v>
      </c>
      <c r="L176" s="52">
        <v>140</v>
      </c>
      <c r="M176" s="52">
        <v>0</v>
      </c>
      <c r="N176" s="52">
        <v>0</v>
      </c>
      <c r="O176" s="52">
        <v>0.28000000000000003</v>
      </c>
    </row>
    <row r="177" spans="1:15" ht="13.5" thickBot="1">
      <c r="A177" s="2" t="s">
        <v>51</v>
      </c>
      <c r="B177" s="12" t="s">
        <v>39</v>
      </c>
      <c r="C177" s="34" t="s">
        <v>55</v>
      </c>
      <c r="D177" s="52">
        <v>6.54</v>
      </c>
      <c r="E177" s="12">
        <v>0.84</v>
      </c>
      <c r="F177" s="52">
        <v>41.4</v>
      </c>
      <c r="G177" s="52">
        <v>198.32</v>
      </c>
      <c r="H177" s="12">
        <v>9.8000000000000004E-2</v>
      </c>
      <c r="I177" s="52">
        <v>0</v>
      </c>
      <c r="J177" s="52">
        <v>1.29</v>
      </c>
      <c r="K177" s="52" t="s">
        <v>53</v>
      </c>
      <c r="L177" s="52">
        <v>27.75</v>
      </c>
      <c r="M177" s="52">
        <v>110.1</v>
      </c>
      <c r="N177" s="52">
        <v>18.5</v>
      </c>
      <c r="O177" s="52">
        <v>1.61</v>
      </c>
    </row>
    <row r="178" spans="1:15">
      <c r="A178" s="41"/>
      <c r="B178" s="41"/>
      <c r="C178" s="74">
        <v>875</v>
      </c>
      <c r="D178" s="43">
        <v>33.082000000000001</v>
      </c>
      <c r="E178" s="43">
        <v>35.366000000000007</v>
      </c>
      <c r="F178" s="43">
        <v>100.24</v>
      </c>
      <c r="G178" s="43">
        <v>923.52</v>
      </c>
      <c r="H178" s="43">
        <v>0.29800000000000004</v>
      </c>
      <c r="I178" s="43">
        <v>0.15</v>
      </c>
      <c r="J178" s="43">
        <v>7.3000000000000007</v>
      </c>
      <c r="K178" s="43">
        <v>21.65</v>
      </c>
      <c r="L178" s="43">
        <v>389.78</v>
      </c>
      <c r="M178" s="43">
        <v>432.71000000000004</v>
      </c>
      <c r="N178" s="43">
        <v>102.95</v>
      </c>
      <c r="O178" s="43">
        <v>4.5050000000000008</v>
      </c>
    </row>
    <row r="179" spans="1:15">
      <c r="A179" s="41"/>
      <c r="B179" s="74" t="s">
        <v>56</v>
      </c>
      <c r="C179" s="74">
        <v>1385</v>
      </c>
      <c r="D179" s="43">
        <f t="shared" ref="D179:O179" si="19">D171+D178</f>
        <v>53.731303680000003</v>
      </c>
      <c r="E179" s="43">
        <f t="shared" si="19"/>
        <v>57.49091296000001</v>
      </c>
      <c r="F179" s="43">
        <f t="shared" si="19"/>
        <v>143.417824</v>
      </c>
      <c r="G179" s="43">
        <f t="shared" si="19"/>
        <v>1390.576744</v>
      </c>
      <c r="H179" s="43">
        <f t="shared" si="19"/>
        <v>0.48530432000000001</v>
      </c>
      <c r="I179" s="43">
        <f t="shared" si="19"/>
        <v>0.41000000000000003</v>
      </c>
      <c r="J179" s="43">
        <f t="shared" si="19"/>
        <v>9.2393907200000012</v>
      </c>
      <c r="K179" s="43">
        <f t="shared" si="19"/>
        <v>32.311295999999999</v>
      </c>
      <c r="L179" s="43">
        <f t="shared" si="19"/>
        <v>619.25998079999999</v>
      </c>
      <c r="M179" s="43">
        <f t="shared" si="19"/>
        <v>812.73627712000007</v>
      </c>
      <c r="N179" s="43">
        <f t="shared" si="19"/>
        <v>167.562592</v>
      </c>
      <c r="O179" s="43">
        <f t="shared" si="19"/>
        <v>6.7144777600000012</v>
      </c>
    </row>
    <row r="180" spans="1:15">
      <c r="A180" s="200" t="s">
        <v>151</v>
      </c>
      <c r="B180" s="200"/>
      <c r="C180" s="200"/>
      <c r="D180" s="200"/>
      <c r="E180" s="200"/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</row>
    <row r="181" spans="1:15" ht="13.5" customHeight="1">
      <c r="A181" s="38"/>
      <c r="B181" s="37"/>
      <c r="C181" s="192" t="s">
        <v>6</v>
      </c>
      <c r="D181" s="192"/>
      <c r="E181" s="192"/>
      <c r="F181" s="192"/>
      <c r="G181" s="8"/>
      <c r="H181" s="120"/>
      <c r="I181" s="120"/>
      <c r="J181" s="120"/>
      <c r="K181" s="111"/>
      <c r="L181" s="192" t="s">
        <v>8</v>
      </c>
      <c r="M181" s="192"/>
      <c r="N181" s="192"/>
      <c r="O181" s="192"/>
    </row>
    <row r="182" spans="1:15">
      <c r="A182" s="10" t="s">
        <v>102</v>
      </c>
      <c r="B182" s="114"/>
      <c r="C182" s="7" t="s">
        <v>9</v>
      </c>
      <c r="D182" s="9" t="s">
        <v>10</v>
      </c>
      <c r="E182" s="121" t="s">
        <v>11</v>
      </c>
      <c r="F182" s="7" t="s">
        <v>12</v>
      </c>
      <c r="G182" s="10" t="s">
        <v>13</v>
      </c>
      <c r="H182" s="198" t="s">
        <v>7</v>
      </c>
      <c r="I182" s="198"/>
      <c r="J182" s="198"/>
      <c r="K182" s="198"/>
      <c r="L182" s="192" t="s">
        <v>14</v>
      </c>
      <c r="M182" s="192"/>
      <c r="N182" s="192"/>
      <c r="O182" s="192"/>
    </row>
    <row r="183" spans="1:15">
      <c r="A183" s="11" t="s">
        <v>103</v>
      </c>
      <c r="B183" s="11" t="s">
        <v>5</v>
      </c>
      <c r="C183" s="7" t="s">
        <v>15</v>
      </c>
      <c r="D183" s="7" t="s">
        <v>15</v>
      </c>
      <c r="E183" s="7" t="s">
        <v>15</v>
      </c>
      <c r="F183" s="7" t="s">
        <v>15</v>
      </c>
      <c r="G183" s="11" t="s">
        <v>16</v>
      </c>
      <c r="H183" s="7" t="s">
        <v>17</v>
      </c>
      <c r="I183" s="7" t="s">
        <v>18</v>
      </c>
      <c r="J183" s="7" t="s">
        <v>19</v>
      </c>
      <c r="K183" s="12" t="s">
        <v>20</v>
      </c>
      <c r="L183" s="7" t="s">
        <v>21</v>
      </c>
      <c r="M183" s="7" t="s">
        <v>22</v>
      </c>
      <c r="N183" s="7" t="s">
        <v>23</v>
      </c>
      <c r="O183" s="7" t="s">
        <v>24</v>
      </c>
    </row>
    <row r="184" spans="1:15">
      <c r="A184" s="4"/>
      <c r="B184" s="116" t="s">
        <v>27</v>
      </c>
      <c r="C184" s="5"/>
      <c r="D184" s="5"/>
      <c r="E184" s="5"/>
      <c r="F184" s="5"/>
      <c r="G184" s="5"/>
      <c r="H184" s="4"/>
      <c r="I184" s="4"/>
      <c r="J184" s="4"/>
      <c r="K184" s="4"/>
      <c r="L184" s="6"/>
      <c r="M184" s="6"/>
      <c r="N184" s="6"/>
      <c r="O184" s="4"/>
    </row>
    <row r="185" spans="1:15">
      <c r="A185" s="31" t="s">
        <v>33</v>
      </c>
      <c r="B185" s="32" t="s">
        <v>60</v>
      </c>
      <c r="C185" s="33" t="s">
        <v>61</v>
      </c>
      <c r="D185" s="58">
        <v>2.6</v>
      </c>
      <c r="E185" s="58">
        <v>2.7</v>
      </c>
      <c r="F185" s="58">
        <v>0</v>
      </c>
      <c r="G185" s="58">
        <v>35</v>
      </c>
      <c r="H185" s="58">
        <v>0.04</v>
      </c>
      <c r="I185" s="58">
        <v>0</v>
      </c>
      <c r="J185" s="58">
        <v>0.4</v>
      </c>
      <c r="K185" s="58">
        <v>0.16500000000000001</v>
      </c>
      <c r="L185" s="58">
        <v>18.335000000000001</v>
      </c>
      <c r="M185" s="58">
        <v>8.3350000000000009</v>
      </c>
      <c r="N185" s="58">
        <v>0.58499999999999996</v>
      </c>
      <c r="O185" s="58">
        <v>0.04</v>
      </c>
    </row>
    <row r="186" spans="1:15">
      <c r="A186" s="14" t="s">
        <v>30</v>
      </c>
      <c r="B186" s="15" t="s">
        <v>79</v>
      </c>
      <c r="C186" s="17" t="s">
        <v>32</v>
      </c>
      <c r="D186" s="17">
        <v>7.25</v>
      </c>
      <c r="E186" s="17">
        <v>11.5</v>
      </c>
      <c r="F186" s="17">
        <v>39.75</v>
      </c>
      <c r="G186" s="17">
        <v>300</v>
      </c>
      <c r="H186" s="17">
        <v>0.17749999999999999</v>
      </c>
      <c r="I186" s="17">
        <v>0.105</v>
      </c>
      <c r="J186" s="17">
        <v>0.3</v>
      </c>
      <c r="K186" s="17">
        <v>0.52500000000000002</v>
      </c>
      <c r="L186" s="17">
        <v>179.5</v>
      </c>
      <c r="M186" s="17">
        <v>273.25</v>
      </c>
      <c r="N186" s="17">
        <v>62.5</v>
      </c>
      <c r="O186" s="122">
        <v>0.29749999999999999</v>
      </c>
    </row>
    <row r="187" spans="1:15">
      <c r="A187" s="30" t="s">
        <v>36</v>
      </c>
      <c r="B187" s="12" t="s">
        <v>37</v>
      </c>
      <c r="C187" s="26" t="s">
        <v>38</v>
      </c>
      <c r="D187" s="26">
        <v>3.9</v>
      </c>
      <c r="E187" s="26">
        <v>3.5</v>
      </c>
      <c r="F187" s="26">
        <v>22.9</v>
      </c>
      <c r="G187" s="26">
        <v>138</v>
      </c>
      <c r="H187" s="26">
        <v>0.04</v>
      </c>
      <c r="I187" s="26">
        <v>0.02</v>
      </c>
      <c r="J187" s="26">
        <v>0</v>
      </c>
      <c r="K187" s="26">
        <v>1.3</v>
      </c>
      <c r="L187" s="26">
        <v>124</v>
      </c>
      <c r="M187" s="26">
        <v>110</v>
      </c>
      <c r="N187" s="26">
        <v>27</v>
      </c>
      <c r="O187" s="26">
        <v>0.8</v>
      </c>
    </row>
    <row r="188" spans="1:15">
      <c r="A188" s="7"/>
      <c r="B188" s="12" t="s">
        <v>29</v>
      </c>
      <c r="C188" s="78">
        <v>100</v>
      </c>
      <c r="D188" s="26">
        <v>5</v>
      </c>
      <c r="E188" s="12">
        <v>3.2</v>
      </c>
      <c r="F188" s="26">
        <v>8.5</v>
      </c>
      <c r="G188" s="26">
        <v>87</v>
      </c>
      <c r="H188" s="12">
        <v>0.03</v>
      </c>
      <c r="I188" s="26">
        <v>0.02</v>
      </c>
      <c r="J188" s="26">
        <v>0</v>
      </c>
      <c r="K188" s="26">
        <v>0.6</v>
      </c>
      <c r="L188" s="26">
        <v>119</v>
      </c>
      <c r="M188" s="26">
        <v>91</v>
      </c>
      <c r="N188" s="26">
        <v>14</v>
      </c>
      <c r="O188" s="26">
        <v>0.1</v>
      </c>
    </row>
    <row r="189" spans="1:15">
      <c r="A189" s="20" t="s">
        <v>28</v>
      </c>
      <c r="B189" s="12" t="s">
        <v>39</v>
      </c>
      <c r="C189" s="26" t="s">
        <v>40</v>
      </c>
      <c r="D189" s="26">
        <v>3.6</v>
      </c>
      <c r="E189" s="26">
        <v>0.48</v>
      </c>
      <c r="F189" s="26">
        <v>22.68</v>
      </c>
      <c r="G189" s="26">
        <v>109.44</v>
      </c>
      <c r="H189" s="26">
        <v>7.3999999999999996E-2</v>
      </c>
      <c r="I189" s="26">
        <v>0</v>
      </c>
      <c r="J189" s="26">
        <v>0.64</v>
      </c>
      <c r="K189" s="26">
        <v>0</v>
      </c>
      <c r="L189" s="26">
        <v>14.5</v>
      </c>
      <c r="M189" s="26">
        <v>60.4</v>
      </c>
      <c r="N189" s="26">
        <v>16.899999999999999</v>
      </c>
      <c r="O189" s="26">
        <v>1.39</v>
      </c>
    </row>
    <row r="190" spans="1:15">
      <c r="A190" s="4"/>
      <c r="B190" s="6"/>
      <c r="C190" s="116">
        <v>615</v>
      </c>
      <c r="D190" s="123">
        <v>22.35</v>
      </c>
      <c r="E190" s="123">
        <v>21.38</v>
      </c>
      <c r="F190" s="123">
        <v>93.830000000000013</v>
      </c>
      <c r="G190" s="123">
        <v>669.44</v>
      </c>
      <c r="H190" s="123">
        <v>0.36149999999999999</v>
      </c>
      <c r="I190" s="123">
        <v>0.14499999999999999</v>
      </c>
      <c r="J190" s="123">
        <v>1.3399999999999999</v>
      </c>
      <c r="K190" s="123">
        <v>2.5900000000000003</v>
      </c>
      <c r="L190" s="123">
        <v>455.33500000000004</v>
      </c>
      <c r="M190" s="123">
        <v>542.98500000000001</v>
      </c>
      <c r="N190" s="123">
        <v>120.98500000000001</v>
      </c>
      <c r="O190" s="123">
        <v>2.6274999999999999</v>
      </c>
    </row>
    <row r="191" spans="1:15" ht="13.5" thickBot="1">
      <c r="A191" s="3"/>
      <c r="B191" s="7" t="s">
        <v>41</v>
      </c>
      <c r="C191" s="5"/>
      <c r="D191" s="5"/>
      <c r="E191" s="5"/>
      <c r="F191" s="5"/>
      <c r="G191" s="5"/>
      <c r="H191" s="4"/>
      <c r="I191" s="4"/>
      <c r="J191" s="4"/>
      <c r="K191" s="4"/>
      <c r="L191" s="6"/>
      <c r="M191" s="6"/>
      <c r="N191" s="6"/>
      <c r="O191" s="4"/>
    </row>
    <row r="192" spans="1:15" hidden="1">
      <c r="A192" s="4"/>
      <c r="B192" s="6"/>
      <c r="C192" s="5"/>
      <c r="D192" s="5"/>
      <c r="E192" s="5"/>
      <c r="F192" s="5"/>
      <c r="G192" s="5"/>
      <c r="H192" s="4"/>
      <c r="I192" s="4"/>
      <c r="J192" s="4"/>
      <c r="K192" s="4"/>
      <c r="L192" s="6"/>
      <c r="M192" s="6"/>
      <c r="N192" s="6"/>
      <c r="O192" s="4"/>
    </row>
    <row r="193" spans="1:15" ht="13.5" thickBot="1">
      <c r="A193" s="7" t="s">
        <v>119</v>
      </c>
      <c r="B193" s="12" t="s">
        <v>120</v>
      </c>
      <c r="C193" s="12" t="s">
        <v>80</v>
      </c>
      <c r="D193" s="26">
        <v>5.36</v>
      </c>
      <c r="E193" s="26">
        <v>7.36</v>
      </c>
      <c r="F193" s="26">
        <v>16.2</v>
      </c>
      <c r="G193" s="26">
        <v>153.6</v>
      </c>
      <c r="H193" s="26">
        <v>0.10249999999999999</v>
      </c>
      <c r="I193" s="26">
        <v>0.03</v>
      </c>
      <c r="J193" s="26">
        <v>0.75</v>
      </c>
      <c r="K193" s="26">
        <v>6.5</v>
      </c>
      <c r="L193" s="26">
        <v>63.75</v>
      </c>
      <c r="M193" s="26">
        <v>165.75</v>
      </c>
      <c r="N193" s="26">
        <v>48.25</v>
      </c>
      <c r="O193" s="26">
        <v>1.25</v>
      </c>
    </row>
    <row r="194" spans="1:15" ht="13.5" thickBot="1">
      <c r="A194" s="26" t="s">
        <v>159</v>
      </c>
      <c r="B194" s="12" t="s">
        <v>122</v>
      </c>
      <c r="C194" s="12" t="s">
        <v>170</v>
      </c>
      <c r="D194" s="26">
        <v>15.7</v>
      </c>
      <c r="E194" s="26">
        <v>8.9</v>
      </c>
      <c r="F194" s="26">
        <v>0.4</v>
      </c>
      <c r="G194" s="26">
        <v>144</v>
      </c>
      <c r="H194" s="12" t="s">
        <v>123</v>
      </c>
      <c r="I194" s="26">
        <v>2.8000000000000001E-2</v>
      </c>
      <c r="J194" s="26">
        <v>0.56999999999999995</v>
      </c>
      <c r="K194" s="26">
        <v>1.1100000000000001</v>
      </c>
      <c r="L194" s="26" t="s">
        <v>124</v>
      </c>
      <c r="M194" s="26">
        <v>158.57</v>
      </c>
      <c r="N194" s="26">
        <v>22.85</v>
      </c>
      <c r="O194" s="26">
        <v>1.57</v>
      </c>
    </row>
    <row r="195" spans="1:15" ht="13.5" thickBot="1">
      <c r="A195" s="124" t="s">
        <v>86</v>
      </c>
      <c r="B195" s="124" t="s">
        <v>164</v>
      </c>
      <c r="C195" s="124">
        <v>180</v>
      </c>
      <c r="D195" s="125">
        <v>10.476000000000001</v>
      </c>
      <c r="E195" s="125">
        <v>12.42</v>
      </c>
      <c r="F195" s="124">
        <v>76.680000000000007</v>
      </c>
      <c r="G195" s="124">
        <v>320.39999999999998</v>
      </c>
      <c r="H195" s="124">
        <v>0.108</v>
      </c>
      <c r="I195" s="124">
        <v>3.5999999999999997E-2</v>
      </c>
      <c r="J195" s="124">
        <v>0.156</v>
      </c>
      <c r="K195" s="124">
        <v>4.3079999999999998</v>
      </c>
      <c r="L195" s="124">
        <v>31.97</v>
      </c>
      <c r="M195" s="124">
        <v>70.44</v>
      </c>
      <c r="N195" s="124">
        <v>22.26</v>
      </c>
      <c r="O195" s="124">
        <v>0.80400000000000005</v>
      </c>
    </row>
    <row r="196" spans="1:15" hidden="1">
      <c r="A196" s="71" t="s">
        <v>125</v>
      </c>
      <c r="B196" s="72" t="s">
        <v>126</v>
      </c>
      <c r="C196" s="72">
        <v>50</v>
      </c>
      <c r="D196" s="72">
        <v>10.5</v>
      </c>
      <c r="E196" s="72">
        <v>12.2</v>
      </c>
      <c r="F196" s="72">
        <v>45</v>
      </c>
      <c r="G196" s="72">
        <v>356</v>
      </c>
      <c r="H196" s="72">
        <v>0.1</v>
      </c>
      <c r="I196" s="72">
        <v>0.09</v>
      </c>
      <c r="J196" s="72">
        <v>0.03</v>
      </c>
      <c r="K196" s="72" t="s">
        <v>53</v>
      </c>
      <c r="L196" s="72">
        <v>86</v>
      </c>
      <c r="M196" s="72">
        <v>69</v>
      </c>
      <c r="N196" s="72">
        <v>2.14</v>
      </c>
      <c r="O196" s="72">
        <v>0.86</v>
      </c>
    </row>
    <row r="197" spans="1:15" ht="13.5" thickBot="1">
      <c r="A197" s="7" t="s">
        <v>51</v>
      </c>
      <c r="B197" s="35" t="s">
        <v>116</v>
      </c>
      <c r="C197" s="12" t="s">
        <v>38</v>
      </c>
      <c r="D197" s="29">
        <v>1.2</v>
      </c>
      <c r="E197" s="29" t="s">
        <v>53</v>
      </c>
      <c r="F197" s="29">
        <v>31.6</v>
      </c>
      <c r="G197" s="29">
        <v>126</v>
      </c>
      <c r="H197" s="29" t="s">
        <v>53</v>
      </c>
      <c r="I197" s="29">
        <v>0</v>
      </c>
      <c r="J197" s="29">
        <v>0</v>
      </c>
      <c r="K197" s="36" t="s">
        <v>117</v>
      </c>
      <c r="L197" s="29">
        <v>152</v>
      </c>
      <c r="M197" s="29">
        <v>6</v>
      </c>
      <c r="N197" s="29">
        <v>3</v>
      </c>
      <c r="O197" s="29">
        <v>0.6</v>
      </c>
    </row>
    <row r="198" spans="1:15" ht="13.5" thickBot="1">
      <c r="A198" s="71" t="s">
        <v>28</v>
      </c>
      <c r="B198" s="72" t="s">
        <v>39</v>
      </c>
      <c r="C198" s="72" t="s">
        <v>55</v>
      </c>
      <c r="D198" s="72">
        <v>6.54</v>
      </c>
      <c r="E198" s="72">
        <v>0.84</v>
      </c>
      <c r="F198" s="72">
        <v>41.4</v>
      </c>
      <c r="G198" s="72">
        <v>198.32</v>
      </c>
      <c r="H198" s="72">
        <v>9.8000000000000004E-2</v>
      </c>
      <c r="I198" s="72">
        <v>0</v>
      </c>
      <c r="J198" s="72">
        <v>1.29</v>
      </c>
      <c r="K198" s="72" t="s">
        <v>53</v>
      </c>
      <c r="L198" s="72">
        <v>27.75</v>
      </c>
      <c r="M198" s="72">
        <v>110.1</v>
      </c>
      <c r="N198" s="72">
        <v>18.5</v>
      </c>
      <c r="O198" s="72">
        <v>1.61</v>
      </c>
    </row>
    <row r="199" spans="1:15">
      <c r="A199" s="38"/>
      <c r="B199" s="37"/>
      <c r="C199" s="126">
        <v>820</v>
      </c>
      <c r="D199" s="127">
        <v>26.33930368</v>
      </c>
      <c r="E199" s="128">
        <v>15.519912959999999</v>
      </c>
      <c r="F199" s="127">
        <v>120.27782399999998</v>
      </c>
      <c r="G199" s="127">
        <v>726.31674399999997</v>
      </c>
      <c r="H199" s="127">
        <v>0.41130432000000006</v>
      </c>
      <c r="I199" s="127">
        <v>7.2499999999999995E-2</v>
      </c>
      <c r="J199" s="127">
        <v>3.22939072</v>
      </c>
      <c r="K199" s="127">
        <v>25.791296000000003</v>
      </c>
      <c r="L199" s="127">
        <v>225.6599808</v>
      </c>
      <c r="M199" s="127">
        <v>596.68627712</v>
      </c>
      <c r="N199" s="127">
        <v>130.23259200000001</v>
      </c>
      <c r="O199" s="129">
        <v>4.7794777600000007</v>
      </c>
    </row>
    <row r="200" spans="1:15">
      <c r="A200" s="86"/>
      <c r="B200" s="40" t="s">
        <v>56</v>
      </c>
      <c r="C200" s="74">
        <v>1435</v>
      </c>
      <c r="D200" s="43">
        <f>D190+D199</f>
        <v>48.689303680000002</v>
      </c>
      <c r="E200" s="43">
        <f t="shared" ref="E200:O200" si="20">E190+E199</f>
        <v>36.899912959999995</v>
      </c>
      <c r="F200" s="43">
        <f t="shared" si="20"/>
        <v>214.10782399999999</v>
      </c>
      <c r="G200" s="43">
        <f t="shared" si="20"/>
        <v>1395.756744</v>
      </c>
      <c r="H200" s="43">
        <f t="shared" si="20"/>
        <v>0.7728043200000001</v>
      </c>
      <c r="I200" s="43">
        <f t="shared" si="20"/>
        <v>0.21749999999999997</v>
      </c>
      <c r="J200" s="43">
        <f t="shared" si="20"/>
        <v>4.5693907199999995</v>
      </c>
      <c r="K200" s="43">
        <f t="shared" si="20"/>
        <v>28.381296000000003</v>
      </c>
      <c r="L200" s="43">
        <f t="shared" si="20"/>
        <v>680.99498080000001</v>
      </c>
      <c r="M200" s="43">
        <f t="shared" si="20"/>
        <v>1139.67127712</v>
      </c>
      <c r="N200" s="43">
        <f t="shared" si="20"/>
        <v>251.21759200000002</v>
      </c>
      <c r="O200" s="43">
        <f t="shared" si="20"/>
        <v>7.4069777600000002</v>
      </c>
    </row>
    <row r="201" spans="1:15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</row>
    <row r="202" spans="1:15">
      <c r="A202" s="199" t="s">
        <v>130</v>
      </c>
      <c r="B202" s="199"/>
      <c r="C202" s="199"/>
      <c r="D202" s="199"/>
      <c r="E202" s="199"/>
      <c r="F202" s="199"/>
      <c r="G202" s="199"/>
      <c r="H202" s="199"/>
      <c r="I202" s="199"/>
      <c r="J202" s="199"/>
      <c r="K202" s="199"/>
      <c r="L202" s="199"/>
      <c r="M202" s="199"/>
      <c r="N202" s="199"/>
      <c r="O202" s="199"/>
    </row>
    <row r="203" spans="1:15" ht="13.5" customHeight="1">
      <c r="A203" s="196" t="s">
        <v>4</v>
      </c>
      <c r="B203" s="192" t="s">
        <v>5</v>
      </c>
      <c r="C203" s="192" t="s">
        <v>6</v>
      </c>
      <c r="D203" s="192"/>
      <c r="E203" s="192"/>
      <c r="F203" s="192"/>
      <c r="G203" s="197" t="s">
        <v>58</v>
      </c>
      <c r="H203" s="192" t="s">
        <v>7</v>
      </c>
      <c r="I203" s="192"/>
      <c r="J203" s="192"/>
      <c r="K203" s="192"/>
      <c r="L203" s="192" t="s">
        <v>14</v>
      </c>
      <c r="M203" s="192"/>
      <c r="N203" s="192"/>
      <c r="O203" s="192"/>
    </row>
    <row r="204" spans="1:15">
      <c r="A204" s="196"/>
      <c r="B204" s="192"/>
      <c r="C204" s="7" t="s">
        <v>131</v>
      </c>
      <c r="D204" s="9" t="s">
        <v>132</v>
      </c>
      <c r="E204" s="9" t="s">
        <v>133</v>
      </c>
      <c r="F204" s="7" t="s">
        <v>134</v>
      </c>
      <c r="G204" s="197"/>
      <c r="H204" s="192"/>
      <c r="I204" s="192"/>
      <c r="J204" s="192"/>
      <c r="K204" s="192"/>
      <c r="L204" s="192" t="s">
        <v>14</v>
      </c>
      <c r="M204" s="192"/>
      <c r="N204" s="192"/>
      <c r="O204" s="192"/>
    </row>
    <row r="205" spans="1:15" ht="14.25" customHeight="1">
      <c r="A205" s="196"/>
      <c r="B205" s="192"/>
      <c r="C205" s="7" t="s">
        <v>15</v>
      </c>
      <c r="D205" s="7" t="s">
        <v>15</v>
      </c>
      <c r="E205" s="7" t="s">
        <v>15</v>
      </c>
      <c r="F205" s="7" t="s">
        <v>15</v>
      </c>
      <c r="G205" s="197"/>
      <c r="H205" s="7" t="s">
        <v>17</v>
      </c>
      <c r="I205" s="7" t="s">
        <v>18</v>
      </c>
      <c r="J205" s="7" t="s">
        <v>19</v>
      </c>
      <c r="K205" s="12" t="s">
        <v>20</v>
      </c>
      <c r="L205" s="7" t="s">
        <v>21</v>
      </c>
      <c r="M205" s="7" t="s">
        <v>22</v>
      </c>
      <c r="N205" s="7" t="s">
        <v>23</v>
      </c>
      <c r="O205" s="7" t="s">
        <v>24</v>
      </c>
    </row>
    <row r="206" spans="1:15" ht="15" customHeight="1">
      <c r="A206" s="3"/>
      <c r="B206" s="7" t="s">
        <v>27</v>
      </c>
      <c r="C206" s="5"/>
      <c r="D206" s="5"/>
      <c r="E206" s="5"/>
      <c r="F206" s="5"/>
      <c r="G206" s="5"/>
      <c r="H206" s="4"/>
      <c r="I206" s="4"/>
      <c r="J206" s="4"/>
      <c r="K206" s="4"/>
      <c r="L206" s="6"/>
      <c r="M206" s="6"/>
      <c r="N206" s="6"/>
      <c r="O206" s="4"/>
    </row>
    <row r="207" spans="1:15">
      <c r="A207" s="44"/>
      <c r="B207" s="12"/>
      <c r="C207" s="4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>
        <v>0.1</v>
      </c>
    </row>
    <row r="208" spans="1:15" ht="12.75" customHeight="1">
      <c r="A208" s="14" t="s">
        <v>28</v>
      </c>
      <c r="B208" s="15" t="s">
        <v>67</v>
      </c>
      <c r="C208" s="16">
        <v>100</v>
      </c>
      <c r="D208" s="46">
        <v>0.4</v>
      </c>
      <c r="E208" s="46">
        <v>0.4</v>
      </c>
      <c r="F208" s="46">
        <v>9.8000000000000007</v>
      </c>
      <c r="G208" s="46">
        <v>45.54</v>
      </c>
      <c r="H208" s="46">
        <v>8.0000000000000002E-3</v>
      </c>
      <c r="I208" s="46">
        <v>0</v>
      </c>
      <c r="J208" s="46">
        <v>0</v>
      </c>
      <c r="K208" s="46">
        <v>3.7</v>
      </c>
      <c r="L208" s="46">
        <v>17.68</v>
      </c>
      <c r="M208" s="46">
        <v>13.31</v>
      </c>
      <c r="N208" s="46">
        <v>5.85</v>
      </c>
      <c r="O208" s="47">
        <v>0.11799999999999999</v>
      </c>
    </row>
    <row r="209" spans="1:15">
      <c r="A209" s="26" t="s">
        <v>62</v>
      </c>
      <c r="B209" s="35" t="s">
        <v>63</v>
      </c>
      <c r="C209" s="12" t="s">
        <v>64</v>
      </c>
      <c r="D209" s="26">
        <v>25.35</v>
      </c>
      <c r="E209" s="26">
        <v>14.4</v>
      </c>
      <c r="F209" s="26">
        <v>19.8</v>
      </c>
      <c r="G209" s="26">
        <v>310.5</v>
      </c>
      <c r="H209" s="26">
        <v>7.0000000000000007E-2</v>
      </c>
      <c r="I209" s="26">
        <v>0.2</v>
      </c>
      <c r="J209" s="26">
        <v>0.7</v>
      </c>
      <c r="K209" s="26">
        <v>0.6</v>
      </c>
      <c r="L209" s="26">
        <v>474</v>
      </c>
      <c r="M209" s="26">
        <v>347</v>
      </c>
      <c r="N209" s="26">
        <v>38</v>
      </c>
      <c r="O209" s="26">
        <v>0.1</v>
      </c>
    </row>
    <row r="210" spans="1:15">
      <c r="A210" s="25" t="s">
        <v>65</v>
      </c>
      <c r="B210" s="12" t="s">
        <v>66</v>
      </c>
      <c r="C210" s="12" t="s">
        <v>38</v>
      </c>
      <c r="D210" s="26">
        <v>2.36</v>
      </c>
      <c r="E210" s="26">
        <v>1.6</v>
      </c>
      <c r="F210" s="26">
        <v>27.52</v>
      </c>
      <c r="G210" s="26">
        <v>134</v>
      </c>
      <c r="H210" s="26">
        <v>7.0000000000000007E-2</v>
      </c>
      <c r="I210" s="26">
        <v>0.02</v>
      </c>
      <c r="J210" s="26">
        <v>0.02</v>
      </c>
      <c r="K210" s="26">
        <v>1.49</v>
      </c>
      <c r="L210" s="26">
        <v>126</v>
      </c>
      <c r="M210" s="26">
        <v>90</v>
      </c>
      <c r="N210" s="26">
        <v>14</v>
      </c>
      <c r="O210" s="26">
        <v>0.1</v>
      </c>
    </row>
    <row r="211" spans="1:15" ht="13.5" thickBot="1">
      <c r="A211" s="20" t="s">
        <v>28</v>
      </c>
      <c r="B211" s="12" t="s">
        <v>39</v>
      </c>
      <c r="C211" s="26" t="s">
        <v>40</v>
      </c>
      <c r="D211" s="26">
        <v>3.6</v>
      </c>
      <c r="E211" s="26">
        <v>0.48</v>
      </c>
      <c r="F211" s="26">
        <v>22.68</v>
      </c>
      <c r="G211" s="26">
        <v>109.44</v>
      </c>
      <c r="H211" s="26">
        <v>7.3999999999999996E-2</v>
      </c>
      <c r="I211" s="26">
        <v>0</v>
      </c>
      <c r="J211" s="26">
        <v>0.64</v>
      </c>
      <c r="K211" s="26">
        <v>0</v>
      </c>
      <c r="L211" s="26">
        <v>14.5</v>
      </c>
      <c r="M211" s="26">
        <v>60.4</v>
      </c>
      <c r="N211" s="26">
        <v>16.899999999999999</v>
      </c>
      <c r="O211" s="26">
        <v>1.39</v>
      </c>
    </row>
    <row r="212" spans="1:15" hidden="1">
      <c r="A212" s="20"/>
      <c r="B212" s="12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</row>
    <row r="213" spans="1:15" ht="13.5" thickBot="1">
      <c r="A213" s="4"/>
      <c r="B213" s="4"/>
      <c r="C213" s="7">
        <v>535</v>
      </c>
      <c r="D213" s="7">
        <f t="shared" ref="D213:O213" si="21">D207+D208+D209+D210+D211</f>
        <v>31.71</v>
      </c>
      <c r="E213" s="7">
        <f t="shared" si="21"/>
        <v>16.880000000000003</v>
      </c>
      <c r="F213" s="7">
        <f t="shared" si="21"/>
        <v>79.800000000000011</v>
      </c>
      <c r="G213" s="7">
        <f t="shared" si="21"/>
        <v>599.48</v>
      </c>
      <c r="H213" s="7">
        <f t="shared" si="21"/>
        <v>0.22200000000000003</v>
      </c>
      <c r="I213" s="7">
        <f t="shared" si="21"/>
        <v>0.22</v>
      </c>
      <c r="J213" s="7">
        <f t="shared" si="21"/>
        <v>1.3599999999999999</v>
      </c>
      <c r="K213" s="7">
        <f t="shared" si="21"/>
        <v>5.79</v>
      </c>
      <c r="L213" s="7">
        <f t="shared" si="21"/>
        <v>632.18000000000006</v>
      </c>
      <c r="M213" s="7">
        <f t="shared" si="21"/>
        <v>510.71</v>
      </c>
      <c r="N213" s="7">
        <f t="shared" si="21"/>
        <v>74.75</v>
      </c>
      <c r="O213" s="7">
        <f t="shared" si="21"/>
        <v>1.8079999999999998</v>
      </c>
    </row>
    <row r="214" spans="1:15" ht="13.5" thickBot="1">
      <c r="A214" s="3"/>
      <c r="B214" s="7" t="s">
        <v>41</v>
      </c>
      <c r="C214" s="5"/>
      <c r="D214" s="5"/>
      <c r="E214" s="5"/>
      <c r="F214" s="5"/>
      <c r="G214" s="5"/>
      <c r="H214" s="4"/>
      <c r="I214" s="4"/>
      <c r="J214" s="4"/>
      <c r="K214" s="4"/>
      <c r="L214" s="6"/>
      <c r="M214" s="6"/>
      <c r="N214" s="6"/>
      <c r="O214" s="4"/>
    </row>
    <row r="215" spans="1:15">
      <c r="A215" s="51" t="s">
        <v>153</v>
      </c>
      <c r="B215" s="52" t="s">
        <v>154</v>
      </c>
      <c r="C215" s="52">
        <v>250</v>
      </c>
      <c r="D215" s="52">
        <v>9.2750000000000004</v>
      </c>
      <c r="E215" s="52">
        <v>8.15</v>
      </c>
      <c r="F215" s="52">
        <v>16.861999999999998</v>
      </c>
      <c r="G215" s="52">
        <v>169.75</v>
      </c>
      <c r="H215" s="52">
        <v>0.14199999999999999</v>
      </c>
      <c r="I215" s="52">
        <v>7.1</v>
      </c>
      <c r="J215" s="52">
        <v>1.45</v>
      </c>
      <c r="K215" s="52">
        <v>10.45</v>
      </c>
      <c r="L215" s="52">
        <v>28.65</v>
      </c>
      <c r="M215" s="52">
        <v>146.28</v>
      </c>
      <c r="N215" s="52">
        <v>38.075000000000003</v>
      </c>
      <c r="O215" s="52">
        <v>2.2669999999999999</v>
      </c>
    </row>
    <row r="216" spans="1:15">
      <c r="A216" s="130" t="s">
        <v>171</v>
      </c>
      <c r="B216" s="131" t="s">
        <v>135</v>
      </c>
      <c r="C216" s="131">
        <v>100</v>
      </c>
      <c r="D216" s="132">
        <v>19.95</v>
      </c>
      <c r="E216" s="132">
        <v>11.55</v>
      </c>
      <c r="F216" s="132">
        <v>8.25</v>
      </c>
      <c r="G216" s="132">
        <v>216</v>
      </c>
      <c r="H216" s="132">
        <v>0.28499999999999998</v>
      </c>
      <c r="I216" s="132">
        <v>8.6999999999999993</v>
      </c>
      <c r="J216" s="132">
        <v>1.2</v>
      </c>
      <c r="K216" s="132">
        <v>15</v>
      </c>
      <c r="L216" s="132">
        <v>37.5</v>
      </c>
      <c r="M216" s="132">
        <v>340.5</v>
      </c>
      <c r="N216" s="132">
        <v>19.5</v>
      </c>
      <c r="O216" s="132">
        <v>7.2</v>
      </c>
    </row>
    <row r="217" spans="1:15" ht="12.75" customHeight="1" thickBot="1">
      <c r="A217" s="71" t="s">
        <v>47</v>
      </c>
      <c r="B217" s="72" t="s">
        <v>48</v>
      </c>
      <c r="C217" s="72">
        <v>180</v>
      </c>
      <c r="D217" s="72">
        <v>6.78</v>
      </c>
      <c r="E217" s="72">
        <v>0.81</v>
      </c>
      <c r="F217" s="72">
        <v>34.840000000000003</v>
      </c>
      <c r="G217" s="72">
        <v>173.88</v>
      </c>
      <c r="H217" s="72">
        <v>0.06</v>
      </c>
      <c r="I217" s="72">
        <v>0</v>
      </c>
      <c r="J217" s="72">
        <v>0.95399999999999996</v>
      </c>
      <c r="K217" s="72">
        <v>0.18</v>
      </c>
      <c r="L217" s="72">
        <v>6.84</v>
      </c>
      <c r="M217" s="72">
        <v>42.84</v>
      </c>
      <c r="N217" s="72">
        <v>9.7200000000000006</v>
      </c>
      <c r="O217" s="72">
        <v>0.93600000000000005</v>
      </c>
    </row>
    <row r="218" spans="1:15" hidden="1">
      <c r="A218" s="7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</row>
    <row r="219" spans="1:15" ht="13.5" thickBot="1">
      <c r="A219" s="30" t="s">
        <v>51</v>
      </c>
      <c r="B219" s="12" t="s">
        <v>52</v>
      </c>
      <c r="C219" s="12" t="s">
        <v>38</v>
      </c>
      <c r="D219" s="26">
        <v>0.6</v>
      </c>
      <c r="E219" s="26" t="s">
        <v>53</v>
      </c>
      <c r="F219" s="26">
        <v>31.4</v>
      </c>
      <c r="G219" s="26">
        <v>124</v>
      </c>
      <c r="H219" s="26" t="s">
        <v>54</v>
      </c>
      <c r="I219" s="26">
        <v>0</v>
      </c>
      <c r="J219" s="26">
        <v>0</v>
      </c>
      <c r="K219" s="26">
        <v>0.8</v>
      </c>
      <c r="L219" s="26">
        <v>280</v>
      </c>
      <c r="M219" s="26">
        <v>19</v>
      </c>
      <c r="N219" s="26">
        <v>7</v>
      </c>
      <c r="O219" s="26">
        <v>1.5</v>
      </c>
    </row>
    <row r="220" spans="1:15" ht="13.5" thickBot="1">
      <c r="A220" s="7" t="s">
        <v>28</v>
      </c>
      <c r="B220" s="35" t="s">
        <v>39</v>
      </c>
      <c r="C220" s="12" t="s">
        <v>55</v>
      </c>
      <c r="D220" s="29">
        <v>6.54</v>
      </c>
      <c r="E220" s="29">
        <v>0.84</v>
      </c>
      <c r="F220" s="29">
        <v>41.4</v>
      </c>
      <c r="G220" s="29">
        <v>198.32</v>
      </c>
      <c r="H220" s="29">
        <v>9.8000000000000004E-2</v>
      </c>
      <c r="I220" s="29">
        <v>0</v>
      </c>
      <c r="J220" s="29">
        <v>1.29</v>
      </c>
      <c r="K220" s="36" t="s">
        <v>53</v>
      </c>
      <c r="L220" s="29">
        <v>27.75</v>
      </c>
      <c r="M220" s="29">
        <v>110.1</v>
      </c>
      <c r="N220" s="29">
        <v>18.5</v>
      </c>
      <c r="O220" s="29">
        <v>1.61</v>
      </c>
    </row>
    <row r="221" spans="1:15">
      <c r="A221" s="38"/>
      <c r="B221" s="38"/>
      <c r="C221" s="14">
        <v>820</v>
      </c>
      <c r="D221" s="61">
        <f t="shared" ref="D221:O221" si="22">D215+D216+D217+D218+D219+D220</f>
        <v>43.145000000000003</v>
      </c>
      <c r="E221" s="61">
        <f t="shared" si="22"/>
        <v>21.35</v>
      </c>
      <c r="F221" s="61">
        <f t="shared" si="22"/>
        <v>132.75200000000001</v>
      </c>
      <c r="G221" s="61">
        <f t="shared" si="22"/>
        <v>881.95</v>
      </c>
      <c r="H221" s="61">
        <f t="shared" si="22"/>
        <v>0.59499999999999997</v>
      </c>
      <c r="I221" s="61">
        <f t="shared" si="22"/>
        <v>15.799999999999999</v>
      </c>
      <c r="J221" s="61">
        <f t="shared" si="22"/>
        <v>4.8940000000000001</v>
      </c>
      <c r="K221" s="61">
        <f t="shared" si="22"/>
        <v>26.43</v>
      </c>
      <c r="L221" s="61">
        <f t="shared" si="22"/>
        <v>380.74</v>
      </c>
      <c r="M221" s="61">
        <f t="shared" si="22"/>
        <v>658.72</v>
      </c>
      <c r="N221" s="61">
        <f t="shared" si="22"/>
        <v>92.795000000000002</v>
      </c>
      <c r="O221" s="61">
        <f t="shared" si="22"/>
        <v>13.513</v>
      </c>
    </row>
    <row r="222" spans="1:15">
      <c r="A222" s="63"/>
      <c r="B222" s="40" t="s">
        <v>56</v>
      </c>
      <c r="C222" s="87">
        <v>1355</v>
      </c>
      <c r="D222" s="42">
        <f t="shared" ref="D222:O222" si="23">D213+D221</f>
        <v>74.855000000000004</v>
      </c>
      <c r="E222" s="42">
        <f t="shared" si="23"/>
        <v>38.230000000000004</v>
      </c>
      <c r="F222" s="42">
        <f t="shared" si="23"/>
        <v>212.55200000000002</v>
      </c>
      <c r="G222" s="42">
        <f t="shared" si="23"/>
        <v>1481.43</v>
      </c>
      <c r="H222" s="42">
        <f t="shared" si="23"/>
        <v>0.81699999999999995</v>
      </c>
      <c r="I222" s="42">
        <f t="shared" si="23"/>
        <v>16.02</v>
      </c>
      <c r="J222" s="42">
        <f t="shared" si="23"/>
        <v>6.2539999999999996</v>
      </c>
      <c r="K222" s="43">
        <f t="shared" si="23"/>
        <v>32.22</v>
      </c>
      <c r="L222" s="43">
        <f t="shared" si="23"/>
        <v>1012.9200000000001</v>
      </c>
      <c r="M222" s="43">
        <f t="shared" si="23"/>
        <v>1169.43</v>
      </c>
      <c r="N222" s="43">
        <f t="shared" si="23"/>
        <v>167.54500000000002</v>
      </c>
      <c r="O222" s="43">
        <f t="shared" si="23"/>
        <v>15.321</v>
      </c>
    </row>
    <row r="223" spans="1:15">
      <c r="A223" s="133"/>
      <c r="B223" s="89" t="s">
        <v>136</v>
      </c>
      <c r="C223" s="90"/>
      <c r="D223" s="91">
        <f t="shared" ref="D223:O223" si="24">D132+D152+D171+D190+D213</f>
        <v>131.02430368</v>
      </c>
      <c r="E223" s="91">
        <f t="shared" si="24"/>
        <v>108.60741296</v>
      </c>
      <c r="F223" s="91">
        <f t="shared" si="24"/>
        <v>374.68032399999998</v>
      </c>
      <c r="G223" s="91">
        <f t="shared" si="24"/>
        <v>3002.6827440000002</v>
      </c>
      <c r="H223" s="91">
        <f t="shared" si="24"/>
        <v>1.3268043199999999</v>
      </c>
      <c r="I223" s="91">
        <f t="shared" si="24"/>
        <v>0.98499999999999999</v>
      </c>
      <c r="J223" s="91">
        <f t="shared" si="24"/>
        <v>8.6043907199999996</v>
      </c>
      <c r="K223" s="91">
        <f t="shared" si="24"/>
        <v>27.293795999999997</v>
      </c>
      <c r="L223" s="91">
        <f t="shared" si="24"/>
        <v>2372.8024808</v>
      </c>
      <c r="M223" s="91">
        <f t="shared" si="24"/>
        <v>2526.91877712</v>
      </c>
      <c r="N223" s="91">
        <f t="shared" si="24"/>
        <v>432.46009200000003</v>
      </c>
      <c r="O223" s="91">
        <f t="shared" si="24"/>
        <v>11.992977759999999</v>
      </c>
    </row>
    <row r="224" spans="1:15">
      <c r="A224" s="133"/>
      <c r="B224" s="89" t="s">
        <v>137</v>
      </c>
      <c r="C224" s="90"/>
      <c r="D224" s="91">
        <f t="shared" ref="D224:O224" si="25">D140+D160+D178+D199+D221</f>
        <v>188.47030368000003</v>
      </c>
      <c r="E224" s="91">
        <f t="shared" si="25"/>
        <v>170.98791296000002</v>
      </c>
      <c r="F224" s="91">
        <f t="shared" si="25"/>
        <v>595.88982400000009</v>
      </c>
      <c r="G224" s="91">
        <f t="shared" si="25"/>
        <v>4628.4267439999994</v>
      </c>
      <c r="H224" s="91">
        <f t="shared" si="25"/>
        <v>2.4243043200000001</v>
      </c>
      <c r="I224" s="91">
        <f t="shared" si="25"/>
        <v>16.2395</v>
      </c>
      <c r="J224" s="91">
        <f t="shared" si="25"/>
        <v>22.738390720000005</v>
      </c>
      <c r="K224" s="91">
        <f t="shared" si="25"/>
        <v>127.086296</v>
      </c>
      <c r="L224" s="91">
        <f t="shared" si="25"/>
        <v>1733.0299808000002</v>
      </c>
      <c r="M224" s="91">
        <f t="shared" si="25"/>
        <v>2602.2662771200003</v>
      </c>
      <c r="N224" s="91">
        <f t="shared" si="25"/>
        <v>540.87759200000005</v>
      </c>
      <c r="O224" s="91">
        <f t="shared" si="25"/>
        <v>37.37497776</v>
      </c>
    </row>
    <row r="225" spans="1:15">
      <c r="A225" s="94"/>
      <c r="B225" s="89" t="s">
        <v>138</v>
      </c>
      <c r="C225" s="134"/>
      <c r="D225" s="95">
        <f t="shared" ref="D225:O225" si="26">D141+D161+D179+D200+D222</f>
        <v>319.49460735999997</v>
      </c>
      <c r="E225" s="95">
        <f t="shared" si="26"/>
        <v>279.59532591999999</v>
      </c>
      <c r="F225" s="95">
        <f t="shared" si="26"/>
        <v>970.57014800000013</v>
      </c>
      <c r="G225" s="95">
        <f t="shared" si="26"/>
        <v>7631.1094880000001</v>
      </c>
      <c r="H225" s="95">
        <f t="shared" si="26"/>
        <v>3.75110864</v>
      </c>
      <c r="I225" s="95">
        <f t="shared" si="26"/>
        <v>17.224499999999999</v>
      </c>
      <c r="J225" s="95">
        <f t="shared" si="26"/>
        <v>31.342781440000003</v>
      </c>
      <c r="K225" s="95">
        <f t="shared" si="26"/>
        <v>154.38009199999999</v>
      </c>
      <c r="L225" s="95">
        <f t="shared" si="26"/>
        <v>4105.8324616</v>
      </c>
      <c r="M225" s="95">
        <f t="shared" si="26"/>
        <v>5129.1850542399998</v>
      </c>
      <c r="N225" s="95">
        <f t="shared" si="26"/>
        <v>973.33768400000008</v>
      </c>
      <c r="O225" s="95">
        <f t="shared" si="26"/>
        <v>49.367955519999995</v>
      </c>
    </row>
    <row r="227" spans="1:15">
      <c r="A227" s="135"/>
      <c r="B227" s="136" t="s">
        <v>100</v>
      </c>
      <c r="C227" s="137"/>
      <c r="D227" s="138">
        <f t="shared" ref="D227:O227" si="27">D114</f>
        <v>289.50390368000001</v>
      </c>
      <c r="E227" s="138">
        <f t="shared" si="27"/>
        <v>244.33461296000002</v>
      </c>
      <c r="F227" s="138">
        <f t="shared" si="27"/>
        <v>1042.5553239999999</v>
      </c>
      <c r="G227" s="138">
        <f t="shared" si="27"/>
        <v>7587.4527440000002</v>
      </c>
      <c r="H227" s="138">
        <f t="shared" si="27"/>
        <v>3.3339543200000001</v>
      </c>
      <c r="I227" s="138">
        <f t="shared" si="27"/>
        <v>41.112500000000004</v>
      </c>
      <c r="J227" s="138">
        <f t="shared" si="27"/>
        <v>28.79079072</v>
      </c>
      <c r="K227" s="138">
        <f t="shared" si="27"/>
        <v>174.97629599999999</v>
      </c>
      <c r="L227" s="138">
        <f t="shared" si="27"/>
        <v>3576.4809808</v>
      </c>
      <c r="M227" s="138">
        <f t="shared" si="27"/>
        <v>5453.5386771200001</v>
      </c>
      <c r="N227" s="138">
        <f t="shared" si="27"/>
        <v>1080.022592</v>
      </c>
      <c r="O227" s="138">
        <f t="shared" si="27"/>
        <v>40.180677759999995</v>
      </c>
    </row>
    <row r="228" spans="1:15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</row>
    <row r="229" spans="1:15">
      <c r="A229" s="75"/>
      <c r="B229" s="139" t="s">
        <v>139</v>
      </c>
      <c r="C229" s="75"/>
      <c r="D229" s="140">
        <f t="shared" ref="D229:O229" si="28">D113+D223</f>
        <v>251.15610368</v>
      </c>
      <c r="E229" s="140">
        <f t="shared" si="28"/>
        <v>230.46451296000001</v>
      </c>
      <c r="F229" s="140">
        <f t="shared" si="28"/>
        <v>771.11282400000005</v>
      </c>
      <c r="G229" s="140">
        <f t="shared" si="28"/>
        <v>6162.3247439999996</v>
      </c>
      <c r="H229" s="140">
        <f t="shared" si="28"/>
        <v>2.88300432</v>
      </c>
      <c r="I229" s="140">
        <f t="shared" si="28"/>
        <v>1.9750000000000001</v>
      </c>
      <c r="J229" s="140">
        <f t="shared" si="28"/>
        <v>16.686590719999998</v>
      </c>
      <c r="K229" s="140">
        <f t="shared" si="28"/>
        <v>52.558796000000001</v>
      </c>
      <c r="L229" s="140">
        <f t="shared" si="28"/>
        <v>4760.3304808000003</v>
      </c>
      <c r="M229" s="140">
        <f t="shared" si="28"/>
        <v>5447.0099771200003</v>
      </c>
      <c r="N229" s="140">
        <f t="shared" si="28"/>
        <v>980.90009200000009</v>
      </c>
      <c r="O229" s="140">
        <f t="shared" si="28"/>
        <v>26.183577759999999</v>
      </c>
    </row>
    <row r="230" spans="1:15">
      <c r="A230" s="75"/>
      <c r="B230" s="139" t="s">
        <v>140</v>
      </c>
      <c r="C230" s="75"/>
      <c r="D230" s="140">
        <f t="shared" ref="D230:O230" si="29">D112+D224</f>
        <v>357.84240736000004</v>
      </c>
      <c r="E230" s="140">
        <f t="shared" si="29"/>
        <v>378.46252591999996</v>
      </c>
      <c r="F230" s="140">
        <f t="shared" si="29"/>
        <v>1477.3651480000001</v>
      </c>
      <c r="G230" s="140">
        <f t="shared" si="29"/>
        <v>11010.959487999999</v>
      </c>
      <c r="H230" s="140">
        <f t="shared" si="29"/>
        <v>5.1347586399999994</v>
      </c>
      <c r="I230" s="140">
        <f t="shared" si="29"/>
        <v>56.987000000000002</v>
      </c>
      <c r="J230" s="140">
        <f t="shared" si="29"/>
        <v>48.429181440000008</v>
      </c>
      <c r="K230" s="140">
        <f t="shared" si="29"/>
        <v>293.62259200000005</v>
      </c>
      <c r="L230" s="140">
        <f t="shared" si="29"/>
        <v>4203.6609616000005</v>
      </c>
      <c r="M230" s="140">
        <f t="shared" si="29"/>
        <v>6993.7749542399997</v>
      </c>
      <c r="N230" s="140">
        <f t="shared" si="29"/>
        <v>1424.5801840000001</v>
      </c>
      <c r="O230" s="140">
        <f t="shared" si="29"/>
        <v>73.18015552</v>
      </c>
    </row>
    <row r="231" spans="1:15" ht="15.75">
      <c r="A231" s="141"/>
      <c r="B231" s="142" t="s">
        <v>141</v>
      </c>
      <c r="C231" s="142"/>
      <c r="D231" s="143">
        <f>D229+D230</f>
        <v>608.99851104000004</v>
      </c>
      <c r="E231" s="143">
        <f t="shared" ref="E231:O231" si="30">E229+E230</f>
        <v>608.92703887999994</v>
      </c>
      <c r="F231" s="143">
        <f t="shared" si="30"/>
        <v>2248.4779720000001</v>
      </c>
      <c r="G231" s="143">
        <f t="shared" si="30"/>
        <v>17173.284231999998</v>
      </c>
      <c r="H231" s="143">
        <f t="shared" si="30"/>
        <v>8.0177629599999989</v>
      </c>
      <c r="I231" s="143">
        <f t="shared" si="30"/>
        <v>58.962000000000003</v>
      </c>
      <c r="J231" s="143">
        <f t="shared" si="30"/>
        <v>65.115772160000006</v>
      </c>
      <c r="K231" s="143">
        <f t="shared" si="30"/>
        <v>346.18138800000008</v>
      </c>
      <c r="L231" s="143">
        <f t="shared" si="30"/>
        <v>8963.9914424000017</v>
      </c>
      <c r="M231" s="143">
        <f t="shared" si="30"/>
        <v>12440.78493136</v>
      </c>
      <c r="N231" s="143">
        <f t="shared" si="30"/>
        <v>2405.4802760000002</v>
      </c>
      <c r="O231" s="143">
        <f t="shared" si="30"/>
        <v>99.363733279999991</v>
      </c>
    </row>
    <row r="232" spans="1:15">
      <c r="D232" s="187"/>
    </row>
    <row r="234" spans="1:15">
      <c r="A234" s="144" t="s">
        <v>142</v>
      </c>
    </row>
    <row r="235" spans="1:15">
      <c r="A235" s="144">
        <v>1</v>
      </c>
      <c r="B235" s="144" t="s">
        <v>143</v>
      </c>
    </row>
    <row r="236" spans="1:15">
      <c r="A236" s="144">
        <v>2</v>
      </c>
      <c r="B236" s="144" t="s">
        <v>157</v>
      </c>
      <c r="C236" s="144"/>
    </row>
    <row r="237" spans="1:15" ht="18" customHeight="1">
      <c r="A237" s="144">
        <v>3</v>
      </c>
      <c r="B237" s="145" t="s">
        <v>144</v>
      </c>
      <c r="C237" s="144"/>
    </row>
    <row r="238" spans="1:15" ht="12" hidden="1" customHeight="1"/>
    <row r="239" spans="1:15" ht="12.75" hidden="1" customHeight="1">
      <c r="B239" s="193" t="s">
        <v>160</v>
      </c>
      <c r="C239" s="193"/>
      <c r="D239" s="193"/>
      <c r="E239" s="193"/>
      <c r="F239" s="193"/>
      <c r="G239" s="193"/>
      <c r="H239" s="193"/>
      <c r="I239" s="193"/>
      <c r="J239" s="193"/>
      <c r="K239" s="193"/>
      <c r="L239" s="193"/>
      <c r="M239" s="193"/>
      <c r="N239" s="193"/>
      <c r="O239" s="193"/>
    </row>
    <row r="240" spans="1:15" ht="12.75" hidden="1" customHeight="1">
      <c r="B240" s="193"/>
      <c r="C240" s="193"/>
      <c r="D240" s="193"/>
      <c r="E240" s="193"/>
      <c r="F240" s="193"/>
      <c r="G240" s="193"/>
      <c r="H240" s="193"/>
      <c r="I240" s="193"/>
      <c r="J240" s="193"/>
      <c r="K240" s="193"/>
      <c r="L240" s="193"/>
      <c r="M240" s="193"/>
      <c r="N240" s="193"/>
      <c r="O240" s="194"/>
    </row>
    <row r="241" spans="2:15" ht="12.75" hidden="1" customHeight="1">
      <c r="B241" s="193"/>
      <c r="C241" s="193"/>
      <c r="D241" s="193"/>
      <c r="E241" s="193"/>
      <c r="F241" s="193"/>
      <c r="G241" s="193"/>
      <c r="H241" s="193"/>
      <c r="I241" s="193"/>
      <c r="J241" s="193"/>
      <c r="K241" s="193"/>
      <c r="L241" s="193"/>
      <c r="M241" s="193"/>
      <c r="N241" s="193"/>
      <c r="O241" s="194"/>
    </row>
    <row r="242" spans="2:15" ht="12.75" hidden="1" customHeight="1">
      <c r="B242" s="193"/>
      <c r="C242" s="193"/>
      <c r="D242" s="193"/>
      <c r="E242" s="193"/>
      <c r="F242" s="193"/>
      <c r="G242" s="193"/>
      <c r="H242" s="193"/>
      <c r="I242" s="193"/>
      <c r="J242" s="193"/>
      <c r="K242" s="193"/>
      <c r="L242" s="193"/>
      <c r="M242" s="193"/>
      <c r="N242" s="193"/>
      <c r="O242" s="194"/>
    </row>
    <row r="243" spans="2:15" ht="12.75" hidden="1" customHeight="1">
      <c r="B243" s="193"/>
      <c r="C243" s="193"/>
      <c r="D243" s="193"/>
      <c r="E243" s="193"/>
      <c r="F243" s="193"/>
      <c r="G243" s="193"/>
      <c r="H243" s="193"/>
      <c r="I243" s="193"/>
      <c r="J243" s="193"/>
      <c r="K243" s="193"/>
      <c r="L243" s="193"/>
      <c r="M243" s="193"/>
      <c r="N243" s="193"/>
      <c r="O243" s="194"/>
    </row>
    <row r="244" spans="2:15" ht="8.25" hidden="1" customHeight="1">
      <c r="B244" s="193"/>
      <c r="C244" s="193"/>
      <c r="D244" s="193"/>
      <c r="E244" s="193"/>
      <c r="F244" s="193"/>
      <c r="G244" s="193"/>
      <c r="H244" s="193"/>
      <c r="I244" s="193"/>
      <c r="J244" s="193"/>
      <c r="K244" s="193"/>
      <c r="L244" s="193"/>
      <c r="M244" s="193"/>
      <c r="N244" s="193"/>
      <c r="O244" s="194"/>
    </row>
    <row r="245" spans="2:15" ht="12.75" hidden="1" customHeight="1">
      <c r="B245" s="193"/>
      <c r="C245" s="193"/>
      <c r="D245" s="193"/>
      <c r="E245" s="193"/>
      <c r="F245" s="193"/>
      <c r="G245" s="193"/>
      <c r="H245" s="193"/>
      <c r="I245" s="193"/>
      <c r="J245" s="193"/>
      <c r="K245" s="193"/>
      <c r="L245" s="193"/>
      <c r="M245" s="193"/>
      <c r="N245" s="193"/>
      <c r="O245" s="194"/>
    </row>
    <row r="246" spans="2:15" ht="12.75" hidden="1" customHeight="1">
      <c r="B246" s="193"/>
      <c r="C246" s="193"/>
      <c r="D246" s="193"/>
      <c r="E246" s="193"/>
      <c r="F246" s="193"/>
      <c r="G246" s="193"/>
      <c r="H246" s="193"/>
      <c r="I246" s="193"/>
      <c r="J246" s="193"/>
      <c r="K246" s="193"/>
      <c r="L246" s="193"/>
      <c r="M246" s="193"/>
      <c r="N246" s="193"/>
      <c r="O246" s="194"/>
    </row>
    <row r="247" spans="2:15" ht="12.75" hidden="1" customHeight="1">
      <c r="B247" s="193"/>
      <c r="C247" s="193"/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4"/>
    </row>
    <row r="248" spans="2:15" ht="12.75" hidden="1" customHeight="1">
      <c r="B248" s="193"/>
      <c r="C248" s="193"/>
      <c r="D248" s="193"/>
      <c r="E248" s="193"/>
      <c r="F248" s="193"/>
      <c r="G248" s="193"/>
      <c r="H248" s="193"/>
      <c r="I248" s="193"/>
      <c r="J248" s="193"/>
      <c r="K248" s="193"/>
      <c r="L248" s="193"/>
      <c r="M248" s="193"/>
      <c r="N248" s="193"/>
      <c r="O248" s="194"/>
    </row>
    <row r="249" spans="2:15" ht="12.75" hidden="1" customHeight="1">
      <c r="B249" s="193"/>
      <c r="C249" s="193"/>
      <c r="D249" s="193"/>
      <c r="E249" s="193"/>
      <c r="F249" s="193"/>
      <c r="G249" s="193"/>
      <c r="H249" s="193"/>
      <c r="I249" s="193"/>
      <c r="J249" s="193"/>
      <c r="K249" s="193"/>
      <c r="L249" s="193"/>
      <c r="M249" s="193"/>
      <c r="N249" s="193"/>
      <c r="O249" s="194"/>
    </row>
    <row r="250" spans="2:15" ht="12.75" hidden="1" customHeight="1">
      <c r="B250" s="193"/>
      <c r="C250" s="193"/>
      <c r="D250" s="193"/>
      <c r="E250" s="193"/>
      <c r="F250" s="193"/>
      <c r="G250" s="193"/>
      <c r="H250" s="193"/>
      <c r="I250" s="193"/>
      <c r="J250" s="193"/>
      <c r="K250" s="193"/>
      <c r="L250" s="193"/>
      <c r="M250" s="193"/>
      <c r="N250" s="193"/>
      <c r="O250" s="194"/>
    </row>
    <row r="251" spans="2:15" ht="12.75" hidden="1" customHeight="1">
      <c r="B251" s="193"/>
      <c r="C251" s="193"/>
      <c r="D251" s="193"/>
      <c r="E251" s="193"/>
      <c r="F251" s="193"/>
      <c r="G251" s="193"/>
      <c r="H251" s="193"/>
      <c r="I251" s="193"/>
      <c r="J251" s="193"/>
      <c r="K251" s="193"/>
      <c r="L251" s="193"/>
      <c r="M251" s="193"/>
      <c r="N251" s="193"/>
      <c r="O251" s="194"/>
    </row>
    <row r="252" spans="2:15" ht="12.75" hidden="1" customHeight="1">
      <c r="B252" s="193"/>
      <c r="C252" s="193"/>
      <c r="D252" s="193"/>
      <c r="E252" s="193"/>
      <c r="F252" s="193"/>
      <c r="G252" s="193"/>
      <c r="H252" s="193"/>
      <c r="I252" s="193"/>
      <c r="J252" s="193"/>
      <c r="K252" s="193"/>
      <c r="L252" s="193"/>
      <c r="M252" s="193"/>
      <c r="N252" s="193"/>
      <c r="O252" s="194"/>
    </row>
    <row r="253" spans="2:15" ht="12.75" hidden="1" customHeight="1">
      <c r="B253" s="193"/>
      <c r="C253" s="193"/>
      <c r="D253" s="193"/>
      <c r="E253" s="193"/>
      <c r="F253" s="193"/>
      <c r="G253" s="193"/>
      <c r="H253" s="193"/>
      <c r="I253" s="193"/>
      <c r="J253" s="193"/>
      <c r="K253" s="193"/>
      <c r="L253" s="193"/>
      <c r="M253" s="193"/>
      <c r="N253" s="193"/>
      <c r="O253" s="194"/>
    </row>
    <row r="254" spans="2:15" ht="12.75" hidden="1" customHeight="1">
      <c r="B254" s="193"/>
      <c r="C254" s="193"/>
      <c r="D254" s="193"/>
      <c r="E254" s="193"/>
      <c r="F254" s="193"/>
      <c r="G254" s="193"/>
      <c r="H254" s="193"/>
      <c r="I254" s="193"/>
      <c r="J254" s="193"/>
      <c r="K254" s="193"/>
      <c r="L254" s="193"/>
      <c r="M254" s="193"/>
      <c r="N254" s="193"/>
      <c r="O254" s="194"/>
    </row>
    <row r="255" spans="2:15" ht="12.75" hidden="1" customHeight="1">
      <c r="B255" s="193"/>
      <c r="C255" s="193"/>
      <c r="D255" s="193"/>
      <c r="E255" s="193"/>
      <c r="F255" s="193"/>
      <c r="G255" s="193"/>
      <c r="H255" s="193"/>
      <c r="I255" s="193"/>
      <c r="J255" s="193"/>
      <c r="K255" s="193"/>
      <c r="L255" s="193"/>
      <c r="M255" s="193"/>
      <c r="N255" s="193"/>
      <c r="O255" s="194"/>
    </row>
    <row r="256" spans="2:15" ht="12.75" hidden="1" customHeight="1">
      <c r="B256" s="193"/>
      <c r="C256" s="193"/>
      <c r="D256" s="193"/>
      <c r="E256" s="193"/>
      <c r="F256" s="193"/>
      <c r="G256" s="193"/>
      <c r="H256" s="193"/>
      <c r="I256" s="193"/>
      <c r="J256" s="193"/>
      <c r="K256" s="193"/>
      <c r="L256" s="193"/>
      <c r="M256" s="193"/>
      <c r="N256" s="193"/>
      <c r="O256" s="194"/>
    </row>
    <row r="257" spans="2:15" ht="12.75" hidden="1" customHeight="1">
      <c r="B257" s="193"/>
      <c r="C257" s="193"/>
      <c r="D257" s="193"/>
      <c r="E257" s="193"/>
      <c r="F257" s="193"/>
      <c r="G257" s="193"/>
      <c r="H257" s="193"/>
      <c r="I257" s="193"/>
      <c r="J257" s="193"/>
      <c r="K257" s="193"/>
      <c r="L257" s="193"/>
      <c r="M257" s="193"/>
      <c r="N257" s="193"/>
      <c r="O257" s="194"/>
    </row>
    <row r="258" spans="2:15" ht="12.75" hidden="1" customHeight="1">
      <c r="B258" s="193"/>
      <c r="C258" s="193"/>
      <c r="D258" s="193"/>
      <c r="E258" s="193"/>
      <c r="F258" s="193"/>
      <c r="G258" s="193"/>
      <c r="H258" s="193"/>
      <c r="I258" s="193"/>
      <c r="J258" s="193"/>
      <c r="K258" s="193"/>
      <c r="L258" s="193"/>
      <c r="M258" s="193"/>
      <c r="N258" s="193"/>
      <c r="O258" s="194"/>
    </row>
    <row r="259" spans="2:15" ht="12.75" hidden="1" customHeight="1">
      <c r="B259" s="193"/>
      <c r="C259" s="193"/>
      <c r="D259" s="193"/>
      <c r="E259" s="193"/>
      <c r="F259" s="193"/>
      <c r="G259" s="193"/>
      <c r="H259" s="193"/>
      <c r="I259" s="193"/>
      <c r="J259" s="193"/>
      <c r="K259" s="193"/>
      <c r="L259" s="193"/>
      <c r="M259" s="193"/>
      <c r="N259" s="193"/>
      <c r="O259" s="194"/>
    </row>
    <row r="260" spans="2:15" ht="12.75" hidden="1" customHeight="1">
      <c r="B260" s="193"/>
      <c r="C260" s="193"/>
      <c r="D260" s="193"/>
      <c r="E260" s="193"/>
      <c r="F260" s="193"/>
      <c r="G260" s="193"/>
      <c r="H260" s="193"/>
      <c r="I260" s="193"/>
      <c r="J260" s="193"/>
      <c r="K260" s="193"/>
      <c r="L260" s="193"/>
      <c r="M260" s="193"/>
      <c r="N260" s="193"/>
      <c r="O260" s="194"/>
    </row>
    <row r="261" spans="2:15" ht="12.75" hidden="1" customHeight="1">
      <c r="B261" s="193"/>
      <c r="C261" s="193"/>
      <c r="D261" s="193"/>
      <c r="E261" s="193"/>
      <c r="F261" s="193"/>
      <c r="G261" s="193"/>
      <c r="H261" s="193"/>
      <c r="I261" s="193"/>
      <c r="J261" s="193"/>
      <c r="K261" s="193"/>
      <c r="L261" s="193"/>
      <c r="M261" s="193"/>
      <c r="N261" s="193"/>
      <c r="O261" s="194"/>
    </row>
    <row r="262" spans="2:15" ht="12.75" hidden="1" customHeight="1">
      <c r="B262" s="193"/>
      <c r="C262" s="193"/>
      <c r="D262" s="193"/>
      <c r="E262" s="193"/>
      <c r="F262" s="193"/>
      <c r="G262" s="193"/>
      <c r="H262" s="193"/>
      <c r="I262" s="193"/>
      <c r="J262" s="193"/>
      <c r="K262" s="193"/>
      <c r="L262" s="193"/>
      <c r="M262" s="193"/>
      <c r="N262" s="193"/>
      <c r="O262" s="194"/>
    </row>
    <row r="263" spans="2:15" ht="2.25" hidden="1" customHeight="1">
      <c r="B263" s="193"/>
      <c r="C263" s="193"/>
      <c r="D263" s="193"/>
      <c r="E263" s="193"/>
      <c r="F263" s="193"/>
      <c r="G263" s="193"/>
      <c r="H263" s="193"/>
      <c r="I263" s="193"/>
      <c r="J263" s="193"/>
      <c r="K263" s="193"/>
      <c r="L263" s="193"/>
      <c r="M263" s="193"/>
      <c r="N263" s="193"/>
      <c r="O263" s="194"/>
    </row>
    <row r="264" spans="2:15" ht="12.75" hidden="1" customHeight="1">
      <c r="B264" s="193"/>
      <c r="C264" s="193"/>
      <c r="D264" s="193"/>
      <c r="E264" s="193"/>
      <c r="F264" s="193"/>
      <c r="G264" s="193"/>
      <c r="H264" s="193"/>
      <c r="I264" s="193"/>
      <c r="J264" s="193"/>
      <c r="K264" s="193"/>
      <c r="L264" s="193"/>
      <c r="M264" s="193"/>
      <c r="N264" s="193"/>
      <c r="O264" s="194"/>
    </row>
    <row r="265" spans="2:15" ht="12.75" hidden="1" customHeight="1">
      <c r="B265" s="193"/>
      <c r="C265" s="193"/>
      <c r="D265" s="193"/>
      <c r="E265" s="193"/>
      <c r="F265" s="193"/>
      <c r="G265" s="193"/>
      <c r="H265" s="193"/>
      <c r="I265" s="193"/>
      <c r="J265" s="193"/>
      <c r="K265" s="193"/>
      <c r="L265" s="193"/>
      <c r="M265" s="193"/>
      <c r="N265" s="193"/>
      <c r="O265" s="194"/>
    </row>
    <row r="266" spans="2:15" ht="12.75" hidden="1" customHeight="1">
      <c r="B266" s="193"/>
      <c r="C266" s="193"/>
      <c r="D266" s="193"/>
      <c r="E266" s="193"/>
      <c r="F266" s="193"/>
      <c r="G266" s="193"/>
      <c r="H266" s="193"/>
      <c r="I266" s="193"/>
      <c r="J266" s="193"/>
      <c r="K266" s="193"/>
      <c r="L266" s="193"/>
      <c r="M266" s="193"/>
      <c r="N266" s="193"/>
      <c r="O266" s="194"/>
    </row>
    <row r="267" spans="2:15" ht="12.75" hidden="1" customHeight="1">
      <c r="B267" s="193"/>
      <c r="C267" s="193"/>
      <c r="D267" s="193"/>
      <c r="E267" s="193"/>
      <c r="F267" s="193"/>
      <c r="G267" s="193"/>
      <c r="H267" s="193"/>
      <c r="I267" s="193"/>
      <c r="J267" s="193"/>
      <c r="K267" s="193"/>
      <c r="L267" s="193"/>
      <c r="M267" s="193"/>
      <c r="N267" s="193"/>
      <c r="O267" s="194"/>
    </row>
    <row r="268" spans="2:15" ht="12.75" hidden="1" customHeight="1">
      <c r="B268" s="193"/>
      <c r="C268" s="193"/>
      <c r="D268" s="193"/>
      <c r="E268" s="193"/>
      <c r="F268" s="193"/>
      <c r="G268" s="193"/>
      <c r="H268" s="193"/>
      <c r="I268" s="193"/>
      <c r="J268" s="193"/>
      <c r="K268" s="193"/>
      <c r="L268" s="193"/>
      <c r="M268" s="193"/>
      <c r="N268" s="193"/>
      <c r="O268" s="194"/>
    </row>
    <row r="269" spans="2:15" ht="12.75" hidden="1" customHeight="1">
      <c r="B269" s="193"/>
      <c r="C269" s="193"/>
      <c r="D269" s="193"/>
      <c r="E269" s="193"/>
      <c r="F269" s="193"/>
      <c r="G269" s="193"/>
      <c r="H269" s="193"/>
      <c r="I269" s="193"/>
      <c r="J269" s="193"/>
      <c r="K269" s="193"/>
      <c r="L269" s="193"/>
      <c r="M269" s="193"/>
      <c r="N269" s="193"/>
      <c r="O269" s="194"/>
    </row>
    <row r="270" spans="2:15" ht="12.75" hidden="1" customHeight="1">
      <c r="B270" s="193"/>
      <c r="C270" s="193"/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4"/>
    </row>
    <row r="271" spans="2:15" ht="12.75" hidden="1" customHeight="1">
      <c r="B271" s="193"/>
      <c r="C271" s="193"/>
      <c r="D271" s="193"/>
      <c r="E271" s="193"/>
      <c r="F271" s="193"/>
      <c r="G271" s="193"/>
      <c r="H271" s="193"/>
      <c r="I271" s="193"/>
      <c r="J271" s="193"/>
      <c r="K271" s="193"/>
      <c r="L271" s="193"/>
      <c r="M271" s="193"/>
      <c r="N271" s="193"/>
      <c r="O271" s="194"/>
    </row>
    <row r="272" spans="2:15" ht="12.75" hidden="1" customHeight="1">
      <c r="B272" s="193"/>
      <c r="C272" s="193"/>
      <c r="D272" s="193"/>
      <c r="E272" s="193"/>
      <c r="F272" s="193"/>
      <c r="G272" s="193"/>
      <c r="H272" s="193"/>
      <c r="I272" s="193"/>
      <c r="J272" s="193"/>
      <c r="K272" s="193"/>
      <c r="L272" s="193"/>
      <c r="M272" s="193"/>
      <c r="N272" s="193"/>
      <c r="O272" s="194"/>
    </row>
    <row r="273" spans="2:15" ht="12.75" hidden="1" customHeight="1">
      <c r="B273" s="193"/>
      <c r="C273" s="193"/>
      <c r="D273" s="193"/>
      <c r="E273" s="193"/>
      <c r="F273" s="193"/>
      <c r="G273" s="193"/>
      <c r="H273" s="193"/>
      <c r="I273" s="193"/>
      <c r="J273" s="193"/>
      <c r="K273" s="193"/>
      <c r="L273" s="193"/>
      <c r="M273" s="193"/>
      <c r="N273" s="193"/>
      <c r="O273" s="194"/>
    </row>
    <row r="274" spans="2:15" ht="12.75" hidden="1" customHeight="1">
      <c r="B274" s="193"/>
      <c r="C274" s="193"/>
      <c r="D274" s="193"/>
      <c r="E274" s="193"/>
      <c r="F274" s="193"/>
      <c r="G274" s="193"/>
      <c r="H274" s="193"/>
      <c r="I274" s="193"/>
      <c r="J274" s="193"/>
      <c r="K274" s="193"/>
      <c r="L274" s="193"/>
      <c r="M274" s="193"/>
      <c r="N274" s="193"/>
      <c r="O274" s="194"/>
    </row>
    <row r="275" spans="2:15" ht="12.75" hidden="1" customHeight="1">
      <c r="B275" s="193"/>
      <c r="C275" s="193"/>
      <c r="D275" s="193"/>
      <c r="E275" s="193"/>
      <c r="F275" s="193"/>
      <c r="G275" s="193"/>
      <c r="H275" s="193"/>
      <c r="I275" s="193"/>
      <c r="J275" s="193"/>
      <c r="K275" s="193"/>
      <c r="L275" s="193"/>
      <c r="M275" s="193"/>
      <c r="N275" s="193"/>
      <c r="O275" s="194"/>
    </row>
    <row r="276" spans="2:15" ht="12.75" hidden="1" customHeight="1">
      <c r="B276" s="193"/>
      <c r="C276" s="193"/>
      <c r="D276" s="193"/>
      <c r="E276" s="193"/>
      <c r="F276" s="193"/>
      <c r="G276" s="193"/>
      <c r="H276" s="193"/>
      <c r="I276" s="193"/>
      <c r="J276" s="193"/>
      <c r="K276" s="193"/>
      <c r="L276" s="193"/>
      <c r="M276" s="193"/>
      <c r="N276" s="193"/>
      <c r="O276" s="194"/>
    </row>
    <row r="277" spans="2:15" ht="12.75" hidden="1" customHeight="1">
      <c r="B277" s="193"/>
      <c r="C277" s="193"/>
      <c r="D277" s="193"/>
      <c r="E277" s="193"/>
      <c r="F277" s="193"/>
      <c r="G277" s="193"/>
      <c r="H277" s="193"/>
      <c r="I277" s="193"/>
      <c r="J277" s="193"/>
      <c r="K277" s="193"/>
      <c r="L277" s="193"/>
      <c r="M277" s="193"/>
      <c r="N277" s="193"/>
      <c r="O277" s="194"/>
    </row>
    <row r="278" spans="2:15" ht="12.75" hidden="1" customHeight="1">
      <c r="B278" s="193"/>
      <c r="C278" s="193"/>
      <c r="D278" s="193"/>
      <c r="E278" s="193"/>
      <c r="F278" s="193"/>
      <c r="G278" s="193"/>
      <c r="H278" s="193"/>
      <c r="I278" s="193"/>
      <c r="J278" s="193"/>
      <c r="K278" s="193"/>
      <c r="L278" s="193"/>
      <c r="M278" s="193"/>
      <c r="N278" s="193"/>
      <c r="O278" s="194"/>
    </row>
    <row r="279" spans="2:15" ht="12.75" hidden="1" customHeight="1">
      <c r="B279" s="193"/>
      <c r="C279" s="193"/>
      <c r="D279" s="193"/>
      <c r="E279" s="193"/>
      <c r="F279" s="193"/>
      <c r="G279" s="193"/>
      <c r="H279" s="193"/>
      <c r="I279" s="193"/>
      <c r="J279" s="193"/>
      <c r="K279" s="193"/>
      <c r="L279" s="193"/>
      <c r="M279" s="193"/>
      <c r="N279" s="193"/>
      <c r="O279" s="194"/>
    </row>
    <row r="280" spans="2:15" ht="12.75" hidden="1" customHeight="1">
      <c r="B280" s="193"/>
      <c r="C280" s="193"/>
      <c r="D280" s="193"/>
      <c r="E280" s="193"/>
      <c r="F280" s="193"/>
      <c r="G280" s="193"/>
      <c r="H280" s="193"/>
      <c r="I280" s="193"/>
      <c r="J280" s="193"/>
      <c r="K280" s="193"/>
      <c r="L280" s="193"/>
      <c r="M280" s="193"/>
      <c r="N280" s="193"/>
      <c r="O280" s="194"/>
    </row>
    <row r="281" spans="2:15" ht="12.75" hidden="1" customHeight="1">
      <c r="B281" s="193"/>
      <c r="C281" s="193"/>
      <c r="D281" s="193"/>
      <c r="E281" s="193"/>
      <c r="F281" s="193"/>
      <c r="G281" s="193"/>
      <c r="H281" s="193"/>
      <c r="I281" s="193"/>
      <c r="J281" s="193"/>
      <c r="K281" s="193"/>
      <c r="L281" s="193"/>
      <c r="M281" s="193"/>
      <c r="N281" s="193"/>
      <c r="O281" s="194"/>
    </row>
    <row r="282" spans="2:15" ht="12.75" hidden="1" customHeight="1">
      <c r="B282" s="193"/>
      <c r="C282" s="193"/>
      <c r="D282" s="193"/>
      <c r="E282" s="193"/>
      <c r="F282" s="193"/>
      <c r="G282" s="193"/>
      <c r="H282" s="193"/>
      <c r="I282" s="193"/>
      <c r="J282" s="193"/>
      <c r="K282" s="193"/>
      <c r="L282" s="193"/>
      <c r="M282" s="193"/>
      <c r="N282" s="193"/>
      <c r="O282" s="194"/>
    </row>
    <row r="283" spans="2:15" ht="12.75" hidden="1" customHeight="1">
      <c r="B283" s="193"/>
      <c r="C283" s="193"/>
      <c r="D283" s="193"/>
      <c r="E283" s="193"/>
      <c r="F283" s="193"/>
      <c r="G283" s="193"/>
      <c r="H283" s="193"/>
      <c r="I283" s="193"/>
      <c r="J283" s="193"/>
      <c r="K283" s="193"/>
      <c r="L283" s="193"/>
      <c r="M283" s="193"/>
      <c r="N283" s="193"/>
      <c r="O283" s="194"/>
    </row>
    <row r="284" spans="2:15" ht="12.75" hidden="1" customHeight="1">
      <c r="B284" s="193"/>
      <c r="C284" s="193"/>
      <c r="D284" s="193"/>
      <c r="E284" s="193"/>
      <c r="F284" s="193"/>
      <c r="G284" s="193"/>
      <c r="H284" s="193"/>
      <c r="I284" s="193"/>
      <c r="J284" s="193"/>
      <c r="K284" s="193"/>
      <c r="L284" s="193"/>
      <c r="M284" s="193"/>
      <c r="N284" s="193"/>
      <c r="O284" s="194"/>
    </row>
    <row r="285" spans="2:15" ht="12.75" hidden="1" customHeight="1">
      <c r="B285" s="193"/>
      <c r="C285" s="193"/>
      <c r="D285" s="193"/>
      <c r="E285" s="193"/>
      <c r="F285" s="193"/>
      <c r="G285" s="193"/>
      <c r="H285" s="193"/>
      <c r="I285" s="193"/>
      <c r="J285" s="193"/>
      <c r="K285" s="193"/>
      <c r="L285" s="193"/>
      <c r="M285" s="193"/>
      <c r="N285" s="193"/>
      <c r="O285" s="194"/>
    </row>
    <row r="286" spans="2:15" ht="12.75" hidden="1" customHeight="1">
      <c r="B286" s="193"/>
      <c r="C286" s="193"/>
      <c r="D286" s="193"/>
      <c r="E286" s="193"/>
      <c r="F286" s="193"/>
      <c r="G286" s="193"/>
      <c r="H286" s="193"/>
      <c r="I286" s="193"/>
      <c r="J286" s="193"/>
      <c r="K286" s="193"/>
      <c r="L286" s="193"/>
      <c r="M286" s="193"/>
      <c r="N286" s="193"/>
      <c r="O286" s="194"/>
    </row>
    <row r="287" spans="2:15" ht="12.75" hidden="1" customHeight="1">
      <c r="B287" s="193"/>
      <c r="C287" s="193"/>
      <c r="D287" s="193"/>
      <c r="E287" s="193"/>
      <c r="F287" s="193"/>
      <c r="G287" s="193"/>
      <c r="H287" s="193"/>
      <c r="I287" s="193"/>
      <c r="J287" s="193"/>
      <c r="K287" s="193"/>
      <c r="L287" s="193"/>
      <c r="M287" s="193"/>
      <c r="N287" s="193"/>
      <c r="O287" s="194"/>
    </row>
    <row r="288" spans="2:15" ht="12.75" hidden="1" customHeight="1">
      <c r="B288" s="193"/>
      <c r="C288" s="193"/>
      <c r="D288" s="193"/>
      <c r="E288" s="193"/>
      <c r="F288" s="193"/>
      <c r="G288" s="193"/>
      <c r="H288" s="193"/>
      <c r="I288" s="193"/>
      <c r="J288" s="193"/>
      <c r="K288" s="193"/>
      <c r="L288" s="193"/>
      <c r="M288" s="193"/>
      <c r="N288" s="193"/>
      <c r="O288" s="194"/>
    </row>
    <row r="289" spans="2:15" ht="19.5" customHeight="1">
      <c r="B289" s="193"/>
      <c r="C289" s="193"/>
      <c r="D289" s="193"/>
      <c r="E289" s="193"/>
      <c r="F289" s="193"/>
      <c r="G289" s="193"/>
      <c r="H289" s="193"/>
      <c r="I289" s="193"/>
      <c r="J289" s="193"/>
      <c r="K289" s="193"/>
      <c r="L289" s="193"/>
      <c r="M289" s="193"/>
      <c r="N289" s="193"/>
      <c r="O289" s="194"/>
    </row>
    <row r="290" spans="2:15" ht="18.75" customHeight="1">
      <c r="B290" s="193"/>
      <c r="C290" s="193"/>
      <c r="D290" s="193"/>
      <c r="E290" s="193"/>
      <c r="F290" s="193"/>
      <c r="G290" s="193"/>
      <c r="H290" s="193"/>
      <c r="I290" s="193"/>
      <c r="J290" s="193"/>
      <c r="K290" s="193"/>
      <c r="L290" s="193"/>
      <c r="M290" s="193"/>
      <c r="N290" s="193"/>
      <c r="O290" s="194"/>
    </row>
    <row r="291" spans="2:15" ht="18" customHeight="1">
      <c r="B291" s="193"/>
      <c r="C291" s="193"/>
      <c r="D291" s="193"/>
      <c r="E291" s="193"/>
      <c r="F291" s="193"/>
      <c r="G291" s="193"/>
      <c r="H291" s="193"/>
      <c r="I291" s="193"/>
      <c r="J291" s="193"/>
      <c r="K291" s="193"/>
      <c r="L291" s="193"/>
      <c r="M291" s="193"/>
      <c r="N291" s="193"/>
      <c r="O291" s="194"/>
    </row>
    <row r="292" spans="2:15" ht="18.75" customHeight="1">
      <c r="B292" s="193"/>
      <c r="C292" s="193"/>
      <c r="D292" s="193"/>
      <c r="E292" s="193"/>
      <c r="F292" s="193"/>
      <c r="G292" s="193"/>
      <c r="H292" s="193"/>
      <c r="I292" s="193"/>
      <c r="J292" s="193"/>
      <c r="K292" s="193"/>
      <c r="L292" s="193"/>
      <c r="M292" s="193"/>
      <c r="N292" s="193"/>
      <c r="O292" s="194"/>
    </row>
    <row r="293" spans="2:15" ht="17.25" customHeight="1">
      <c r="B293" s="193"/>
      <c r="C293" s="193"/>
      <c r="D293" s="193"/>
      <c r="E293" s="193"/>
      <c r="F293" s="193"/>
      <c r="G293" s="193"/>
      <c r="H293" s="193"/>
      <c r="I293" s="193"/>
      <c r="J293" s="193"/>
      <c r="K293" s="193"/>
      <c r="L293" s="193"/>
      <c r="M293" s="193"/>
      <c r="N293" s="193"/>
      <c r="O293" s="194"/>
    </row>
    <row r="294" spans="2:15" ht="15.75" customHeight="1">
      <c r="B294" s="193"/>
      <c r="C294" s="193"/>
      <c r="D294" s="193"/>
      <c r="E294" s="193"/>
      <c r="F294" s="193"/>
      <c r="G294" s="193"/>
      <c r="H294" s="193"/>
      <c r="I294" s="193"/>
      <c r="J294" s="193"/>
      <c r="K294" s="193"/>
      <c r="L294" s="193"/>
      <c r="M294" s="193"/>
      <c r="N294" s="193"/>
      <c r="O294" s="194"/>
    </row>
    <row r="295" spans="2:15" ht="14.25" customHeight="1">
      <c r="B295" s="193"/>
      <c r="C295" s="193"/>
      <c r="D295" s="193"/>
      <c r="E295" s="193"/>
      <c r="F295" s="193"/>
      <c r="G295" s="193"/>
      <c r="H295" s="193"/>
      <c r="I295" s="193"/>
      <c r="J295" s="193"/>
      <c r="K295" s="193"/>
      <c r="L295" s="193"/>
      <c r="M295" s="193"/>
      <c r="N295" s="193"/>
      <c r="O295" s="194"/>
    </row>
    <row r="296" spans="2:15">
      <c r="B296" s="195"/>
      <c r="C296" s="195"/>
      <c r="D296" s="195"/>
      <c r="E296" s="195"/>
      <c r="F296" s="195"/>
      <c r="G296" s="195"/>
      <c r="H296" s="195"/>
      <c r="I296" s="195"/>
      <c r="J296" s="195"/>
      <c r="K296" s="195"/>
      <c r="L296" s="195"/>
      <c r="M296" s="195"/>
      <c r="N296" s="195"/>
      <c r="O296" s="194"/>
    </row>
    <row r="297" spans="2:15">
      <c r="B297" s="195"/>
      <c r="C297" s="195"/>
      <c r="D297" s="195"/>
      <c r="E297" s="195"/>
      <c r="F297" s="195"/>
      <c r="G297" s="195"/>
      <c r="H297" s="195"/>
      <c r="I297" s="195"/>
      <c r="J297" s="195"/>
      <c r="K297" s="195"/>
      <c r="L297" s="195"/>
      <c r="M297" s="195"/>
      <c r="N297" s="195"/>
      <c r="O297" s="194"/>
    </row>
  </sheetData>
  <mergeCells count="79">
    <mergeCell ref="A8:O8"/>
    <mergeCell ref="A9:O9"/>
    <mergeCell ref="E10:F10"/>
    <mergeCell ref="L10:O10"/>
    <mergeCell ref="A11:A13"/>
    <mergeCell ref="B11:B13"/>
    <mergeCell ref="C11:F11"/>
    <mergeCell ref="H11:K12"/>
    <mergeCell ref="L11:O11"/>
    <mergeCell ref="L12:O12"/>
    <mergeCell ref="A14:O14"/>
    <mergeCell ref="A15:O15"/>
    <mergeCell ref="A31:O31"/>
    <mergeCell ref="A32:A34"/>
    <mergeCell ref="B32:B34"/>
    <mergeCell ref="C32:F32"/>
    <mergeCell ref="G32:G34"/>
    <mergeCell ref="H32:K33"/>
    <mergeCell ref="L32:O32"/>
    <mergeCell ref="L33:O33"/>
    <mergeCell ref="A52:O52"/>
    <mergeCell ref="A53:A55"/>
    <mergeCell ref="B53:B55"/>
    <mergeCell ref="C53:F53"/>
    <mergeCell ref="G53:G55"/>
    <mergeCell ref="H53:K54"/>
    <mergeCell ref="L53:O53"/>
    <mergeCell ref="L54:O54"/>
    <mergeCell ref="A72:O72"/>
    <mergeCell ref="A73:B73"/>
    <mergeCell ref="C73:K73"/>
    <mergeCell ref="L73:O73"/>
    <mergeCell ref="A75:A76"/>
    <mergeCell ref="B75:B76"/>
    <mergeCell ref="H75:K75"/>
    <mergeCell ref="L75:O75"/>
    <mergeCell ref="A93:O93"/>
    <mergeCell ref="A94:A95"/>
    <mergeCell ref="B94:B95"/>
    <mergeCell ref="C94:F94"/>
    <mergeCell ref="G94:G95"/>
    <mergeCell ref="H94:K95"/>
    <mergeCell ref="L94:O94"/>
    <mergeCell ref="L95:O95"/>
    <mergeCell ref="A117:O117"/>
    <mergeCell ref="A118:O118"/>
    <mergeCell ref="B119:E119"/>
    <mergeCell ref="F119:G119"/>
    <mergeCell ref="C120:F120"/>
    <mergeCell ref="L120:O120"/>
    <mergeCell ref="H121:K121"/>
    <mergeCell ref="L121:O121"/>
    <mergeCell ref="A123:O123"/>
    <mergeCell ref="A124:O124"/>
    <mergeCell ref="A142:O142"/>
    <mergeCell ref="C143:F143"/>
    <mergeCell ref="L143:O143"/>
    <mergeCell ref="H144:K144"/>
    <mergeCell ref="L144:O144"/>
    <mergeCell ref="A162:O162"/>
    <mergeCell ref="C163:F163"/>
    <mergeCell ref="L163:O163"/>
    <mergeCell ref="H164:K164"/>
    <mergeCell ref="L164:O164"/>
    <mergeCell ref="A180:O180"/>
    <mergeCell ref="C181:F181"/>
    <mergeCell ref="L181:O181"/>
    <mergeCell ref="H182:K182"/>
    <mergeCell ref="L182:O182"/>
    <mergeCell ref="A202:O202"/>
    <mergeCell ref="L203:O203"/>
    <mergeCell ref="L204:O204"/>
    <mergeCell ref="B239:O295"/>
    <mergeCell ref="B296:O297"/>
    <mergeCell ref="A203:A205"/>
    <mergeCell ref="B203:B205"/>
    <mergeCell ref="C203:F203"/>
    <mergeCell ref="G203:G205"/>
    <mergeCell ref="H203:K204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Админ</dc:creator>
  <dc:description/>
  <cp:lastModifiedBy>User</cp:lastModifiedBy>
  <cp:revision>2</cp:revision>
  <dcterms:created xsi:type="dcterms:W3CDTF">2019-03-15T10:06:46Z</dcterms:created>
  <dcterms:modified xsi:type="dcterms:W3CDTF">2025-01-27T16:04:44Z</dcterms:modified>
  <dc:language>ru-RU</dc:language>
</cp:coreProperties>
</file>